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b548\Downloads\"/>
    </mc:Choice>
  </mc:AlternateContent>
  <bookViews>
    <workbookView xWindow="-108" yWindow="-108" windowWidth="23256" windowHeight="12576" tabRatio="977" activeTab="1"/>
  </bookViews>
  <sheets>
    <sheet name="Glossary" sheetId="7" r:id="rId1"/>
    <sheet name="Instructions" sheetId="10" r:id="rId2"/>
    <sheet name="Overview" sheetId="3" r:id="rId3"/>
    <sheet name="NAU &amp; Transfer GPA" sheetId="2" r:id="rId4"/>
    <sheet name="Lib Studies GPA" sheetId="4" r:id="rId5"/>
    <sheet name="Major Content GPA" sheetId="9" r:id="rId6"/>
    <sheet name="Art Ed" sheetId="18" r:id="rId7"/>
    <sheet name="Biology" sheetId="13" r:id="rId8"/>
    <sheet name="Chemistry" sheetId="11" r:id="rId9"/>
    <sheet name="Earth Sci" sheetId="14" r:id="rId10"/>
    <sheet name="English" sheetId="21" r:id="rId11"/>
    <sheet name="General Sci" sheetId="15" r:id="rId12"/>
    <sheet name="Hist Ed" sheetId="19" r:id="rId13"/>
    <sheet name="Math" sheetId="16" r:id="rId14"/>
    <sheet name="Music" sheetId="24" r:id="rId15"/>
    <sheet name="PhysEd" sheetId="22" r:id="rId16"/>
    <sheet name="Physics" sheetId="17" r:id="rId17"/>
    <sheet name="Spanish" sheetId="23" r:id="rId18"/>
    <sheet name="Template Version Control" sheetId="1" r:id="rId19"/>
    <sheet name="Admin" sheetId="6" r:id="rId20"/>
  </sheets>
  <definedNames>
    <definedName name="ArtEdGPA">'Art Ed'!$E$29</definedName>
    <definedName name="BioGPA">Biology!$E$34</definedName>
    <definedName name="ChemGPA">Chemistry!$E$34</definedName>
    <definedName name="EngGPA">English!$E$24</definedName>
    <definedName name="ESciGPA">'Earth Sci'!$E$33</definedName>
    <definedName name="Grades">Admin!$B$2:$B$6</definedName>
    <definedName name="GSciGPA">'General Sci'!$E$28</definedName>
    <definedName name="HSTGPA">'Hist Ed'!$E$25</definedName>
    <definedName name="LSGPA">'Lib Studies GPA'!$D$21</definedName>
    <definedName name="Majors">Admin!$C$2:$C$13</definedName>
    <definedName name="MathGPA">Math!$E$14</definedName>
    <definedName name="MCGPA">'Major Content GPA'!$E$34</definedName>
    <definedName name="MUGPA" localSheetId="14">Music!$E$87</definedName>
    <definedName name="MUGPA">#REF!</definedName>
    <definedName name="PEGPA">PhysEd!$E$13</definedName>
    <definedName name="PHyGPA">Physics!$E$23</definedName>
    <definedName name="SPAGPA">Spanish!$E$26</definedName>
    <definedName name="Type">Admin!$A$2:$A$6</definedName>
    <definedName name="XferGPA">'NAU &amp; Transfer GPA'!$F$24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21" l="1"/>
  <c r="C19" i="4"/>
  <c r="E10" i="4"/>
  <c r="F10" i="4" s="1"/>
  <c r="E11" i="4"/>
  <c r="D85" i="24"/>
  <c r="D32" i="13"/>
  <c r="D32" i="9"/>
  <c r="D23" i="2"/>
  <c r="E23" i="2"/>
  <c r="D21" i="17" l="1"/>
  <c r="F59" i="24"/>
  <c r="G59" i="24" s="1"/>
  <c r="F60" i="24"/>
  <c r="G60" i="24" s="1"/>
  <c r="F61" i="24"/>
  <c r="G61" i="24" s="1"/>
  <c r="F62" i="24"/>
  <c r="G62" i="24" s="1"/>
  <c r="F63" i="24"/>
  <c r="G63" i="24"/>
  <c r="F64" i="24"/>
  <c r="G64" i="24" s="1"/>
  <c r="F65" i="24"/>
  <c r="G65" i="24" s="1"/>
  <c r="F66" i="24"/>
  <c r="G66" i="24" s="1"/>
  <c r="F67" i="24"/>
  <c r="G67" i="24" s="1"/>
  <c r="F68" i="24"/>
  <c r="G68" i="24" s="1"/>
  <c r="F69" i="24"/>
  <c r="G69" i="24" s="1"/>
  <c r="F70" i="24"/>
  <c r="G70" i="24" s="1"/>
  <c r="F71" i="24"/>
  <c r="G71" i="24"/>
  <c r="F72" i="24"/>
  <c r="G72" i="24" s="1"/>
  <c r="F73" i="24"/>
  <c r="G73" i="24"/>
  <c r="F74" i="24"/>
  <c r="G74" i="24" s="1"/>
  <c r="F75" i="24"/>
  <c r="G75" i="24" s="1"/>
  <c r="F76" i="24"/>
  <c r="G76" i="24" s="1"/>
  <c r="F77" i="24"/>
  <c r="G77" i="24" s="1"/>
  <c r="F78" i="24"/>
  <c r="F79" i="24"/>
  <c r="G79" i="24" s="1"/>
  <c r="F80" i="24"/>
  <c r="G80" i="24" s="1"/>
  <c r="F81" i="24"/>
  <c r="G81" i="24"/>
  <c r="F82" i="24"/>
  <c r="G82" i="24" s="1"/>
  <c r="F83" i="24"/>
  <c r="G83" i="24" s="1"/>
  <c r="F58" i="24"/>
  <c r="G58" i="24" s="1"/>
  <c r="F35" i="24"/>
  <c r="G35" i="24" s="1"/>
  <c r="D23" i="19"/>
  <c r="F15" i="19"/>
  <c r="G15" i="19" s="1"/>
  <c r="F16" i="19"/>
  <c r="G16" i="19" s="1"/>
  <c r="F17" i="19"/>
  <c r="G17" i="19" s="1"/>
  <c r="F18" i="19"/>
  <c r="G18" i="19" s="1"/>
  <c r="F19" i="19"/>
  <c r="G19" i="19" s="1"/>
  <c r="F20" i="19"/>
  <c r="G20" i="19" s="1"/>
  <c r="F21" i="19"/>
  <c r="G21" i="19" s="1"/>
  <c r="F15" i="23"/>
  <c r="G15" i="23" s="1"/>
  <c r="F19" i="23"/>
  <c r="G19" i="23" s="1"/>
  <c r="F19" i="17"/>
  <c r="G19" i="17" s="1"/>
  <c r="F23" i="15"/>
  <c r="G23" i="15" s="1"/>
  <c r="D22" i="21"/>
  <c r="F20" i="21"/>
  <c r="G20" i="21" s="1"/>
  <c r="F19" i="21"/>
  <c r="G19" i="21" s="1"/>
  <c r="F18" i="21"/>
  <c r="G18" i="21" s="1"/>
  <c r="F17" i="21"/>
  <c r="F16" i="21"/>
  <c r="F25" i="14"/>
  <c r="G25" i="14" s="1"/>
  <c r="F22" i="11"/>
  <c r="G22" i="11" s="1"/>
  <c r="G78" i="24" l="1"/>
  <c r="G17" i="21"/>
  <c r="G16" i="21"/>
  <c r="F6" i="2"/>
  <c r="F7" i="2"/>
  <c r="F8" i="2"/>
  <c r="F9" i="2"/>
  <c r="F10" i="2"/>
  <c r="F11" i="2"/>
  <c r="F12" i="2"/>
  <c r="F13" i="2"/>
  <c r="F14" i="2"/>
  <c r="F15" i="2"/>
  <c r="F16" i="2"/>
  <c r="F17" i="2"/>
  <c r="F18" i="2"/>
  <c r="F19" i="2"/>
  <c r="F20" i="2"/>
  <c r="F21" i="2"/>
  <c r="E6" i="4"/>
  <c r="E7" i="4"/>
  <c r="E8" i="4"/>
  <c r="E9" i="4"/>
  <c r="E19" i="4" s="1"/>
  <c r="F11" i="4"/>
  <c r="E12" i="4"/>
  <c r="E13" i="4"/>
  <c r="E14" i="4"/>
  <c r="E15" i="4"/>
  <c r="E16" i="4"/>
  <c r="E17" i="4"/>
  <c r="F6" i="23"/>
  <c r="F7" i="23"/>
  <c r="F8" i="23"/>
  <c r="F9" i="23"/>
  <c r="F10" i="23"/>
  <c r="F11" i="23"/>
  <c r="F12" i="23"/>
  <c r="F13" i="23"/>
  <c r="F14" i="23"/>
  <c r="F16" i="23"/>
  <c r="F17" i="23"/>
  <c r="F18" i="23"/>
  <c r="F20" i="23"/>
  <c r="F21" i="23"/>
  <c r="F22" i="23"/>
  <c r="F6" i="17"/>
  <c r="F7" i="17"/>
  <c r="F8" i="17"/>
  <c r="F9" i="17"/>
  <c r="F10" i="17"/>
  <c r="F11" i="17"/>
  <c r="F12" i="17"/>
  <c r="F13" i="17"/>
  <c r="F14" i="17"/>
  <c r="F15" i="17"/>
  <c r="F16" i="17"/>
  <c r="F17" i="17"/>
  <c r="F18" i="17"/>
  <c r="F6" i="22"/>
  <c r="F7" i="22"/>
  <c r="F8" i="22"/>
  <c r="F9" i="22"/>
  <c r="F7" i="24"/>
  <c r="F8" i="24"/>
  <c r="F9" i="24"/>
  <c r="F10" i="24"/>
  <c r="F11" i="24"/>
  <c r="F12" i="24"/>
  <c r="F13" i="24"/>
  <c r="F14" i="24"/>
  <c r="F15" i="24"/>
  <c r="F16" i="24"/>
  <c r="F17" i="24"/>
  <c r="F18" i="24"/>
  <c r="F19" i="24"/>
  <c r="F20" i="24"/>
  <c r="F21" i="24"/>
  <c r="F22" i="24"/>
  <c r="F23" i="24"/>
  <c r="F24" i="24"/>
  <c r="F25" i="24"/>
  <c r="F26" i="24"/>
  <c r="F27" i="24"/>
  <c r="F28" i="24"/>
  <c r="F29" i="24"/>
  <c r="F30" i="24"/>
  <c r="F31" i="24"/>
  <c r="F32" i="24"/>
  <c r="F33" i="24"/>
  <c r="F36" i="24"/>
  <c r="F37" i="24"/>
  <c r="F38" i="24"/>
  <c r="F39" i="24"/>
  <c r="F40" i="24"/>
  <c r="F41" i="24"/>
  <c r="F42" i="24"/>
  <c r="F43" i="24"/>
  <c r="F44" i="24"/>
  <c r="F45" i="24"/>
  <c r="F46" i="24"/>
  <c r="F47" i="24"/>
  <c r="F48" i="24"/>
  <c r="F49" i="24"/>
  <c r="F50" i="24"/>
  <c r="F51" i="24"/>
  <c r="F52" i="24"/>
  <c r="F53" i="24"/>
  <c r="F54" i="24"/>
  <c r="F55" i="24"/>
  <c r="F56" i="24"/>
  <c r="F6" i="16"/>
  <c r="F7" i="16"/>
  <c r="F8" i="16"/>
  <c r="F9" i="16"/>
  <c r="F10" i="16"/>
  <c r="F14" i="19"/>
  <c r="F6" i="19"/>
  <c r="F7" i="19"/>
  <c r="F8" i="19"/>
  <c r="F9" i="19"/>
  <c r="F10" i="19"/>
  <c r="F11" i="19"/>
  <c r="F12" i="19"/>
  <c r="F13" i="19"/>
  <c r="F6" i="15"/>
  <c r="F7" i="15"/>
  <c r="F8" i="15"/>
  <c r="F9" i="15"/>
  <c r="F10" i="15"/>
  <c r="F11" i="15"/>
  <c r="F12" i="15"/>
  <c r="F13" i="15"/>
  <c r="F14" i="15"/>
  <c r="F15" i="15"/>
  <c r="F16" i="15"/>
  <c r="F17" i="15"/>
  <c r="F18" i="15"/>
  <c r="F19" i="15"/>
  <c r="F20" i="15"/>
  <c r="F21" i="15"/>
  <c r="F22" i="15"/>
  <c r="F24" i="15"/>
  <c r="F6" i="21"/>
  <c r="F7" i="21"/>
  <c r="F8" i="21"/>
  <c r="F9" i="21"/>
  <c r="F10" i="21"/>
  <c r="F11" i="21"/>
  <c r="F12" i="21"/>
  <c r="F13" i="21"/>
  <c r="F14" i="21"/>
  <c r="F15" i="21"/>
  <c r="F6" i="14"/>
  <c r="F7" i="14"/>
  <c r="F8" i="14"/>
  <c r="F9" i="14"/>
  <c r="F10" i="14"/>
  <c r="F11" i="14"/>
  <c r="F12" i="14"/>
  <c r="F13" i="14"/>
  <c r="F14" i="14"/>
  <c r="F15" i="14"/>
  <c r="F16" i="14"/>
  <c r="F17" i="14"/>
  <c r="F18" i="14"/>
  <c r="F19" i="14"/>
  <c r="F20" i="14"/>
  <c r="F21" i="14"/>
  <c r="F22" i="14"/>
  <c r="F23" i="14"/>
  <c r="F24" i="14"/>
  <c r="F26" i="14"/>
  <c r="F27" i="14"/>
  <c r="F28" i="14"/>
  <c r="F29" i="14"/>
  <c r="F6" i="11"/>
  <c r="F7" i="11"/>
  <c r="F8" i="11"/>
  <c r="F9" i="11"/>
  <c r="F10" i="11"/>
  <c r="F11" i="11"/>
  <c r="F12" i="11"/>
  <c r="F13" i="11"/>
  <c r="F14" i="11"/>
  <c r="F15" i="11"/>
  <c r="F16" i="11"/>
  <c r="F17" i="11"/>
  <c r="F18" i="11"/>
  <c r="F19" i="11"/>
  <c r="F20" i="11"/>
  <c r="F21" i="11"/>
  <c r="F23" i="11"/>
  <c r="F24" i="11"/>
  <c r="F25" i="11"/>
  <c r="F26" i="11"/>
  <c r="F27" i="11"/>
  <c r="F28" i="11"/>
  <c r="F29" i="11"/>
  <c r="F30" i="11"/>
  <c r="F6" i="13"/>
  <c r="F7" i="13"/>
  <c r="F8" i="13"/>
  <c r="F9" i="13"/>
  <c r="F10" i="13"/>
  <c r="F11" i="13"/>
  <c r="F12" i="13"/>
  <c r="F13" i="13"/>
  <c r="F14" i="13"/>
  <c r="F15" i="13"/>
  <c r="F16" i="13"/>
  <c r="F17" i="13"/>
  <c r="F18" i="13"/>
  <c r="F19" i="13"/>
  <c r="F20" i="13"/>
  <c r="F21" i="13"/>
  <c r="F22" i="13"/>
  <c r="F23" i="13"/>
  <c r="F24" i="13"/>
  <c r="F25" i="13"/>
  <c r="F26" i="13"/>
  <c r="F27" i="13"/>
  <c r="F28" i="13"/>
  <c r="F29" i="13"/>
  <c r="F30" i="13"/>
  <c r="F6" i="18"/>
  <c r="F7" i="18"/>
  <c r="F8" i="18"/>
  <c r="F9" i="18"/>
  <c r="F10" i="18"/>
  <c r="F11" i="18"/>
  <c r="F12" i="18"/>
  <c r="F13" i="18"/>
  <c r="F14" i="18"/>
  <c r="F15" i="18"/>
  <c r="F16" i="18"/>
  <c r="F17" i="18"/>
  <c r="F18" i="18"/>
  <c r="F19" i="18"/>
  <c r="F20" i="18"/>
  <c r="F21" i="18"/>
  <c r="F22" i="18"/>
  <c r="F23" i="18"/>
  <c r="F24" i="18"/>
  <c r="F25" i="18"/>
  <c r="G27" i="24" l="1"/>
  <c r="G28" i="24"/>
  <c r="G29" i="24"/>
  <c r="G30" i="24"/>
  <c r="G31" i="24"/>
  <c r="G32" i="24"/>
  <c r="G33" i="24"/>
  <c r="G11" i="24" l="1"/>
  <c r="G12" i="24"/>
  <c r="G13" i="24"/>
  <c r="G14" i="24"/>
  <c r="G15" i="24"/>
  <c r="G16" i="24"/>
  <c r="G17" i="24"/>
  <c r="G18" i="24"/>
  <c r="G19" i="24"/>
  <c r="G20" i="24"/>
  <c r="G21" i="24"/>
  <c r="G22" i="24"/>
  <c r="G23" i="24"/>
  <c r="G24" i="24"/>
  <c r="G25" i="24"/>
  <c r="G26" i="24"/>
  <c r="G36" i="24"/>
  <c r="G37" i="24"/>
  <c r="G38" i="24"/>
  <c r="G39" i="24"/>
  <c r="G40" i="24"/>
  <c r="G41" i="24"/>
  <c r="G43" i="24"/>
  <c r="G44" i="24"/>
  <c r="G45" i="24"/>
  <c r="G47" i="24"/>
  <c r="G48" i="24"/>
  <c r="G49" i="24"/>
  <c r="G50" i="24"/>
  <c r="G51" i="24"/>
  <c r="G53" i="24"/>
  <c r="G54" i="24"/>
  <c r="G55" i="24"/>
  <c r="G56" i="24"/>
  <c r="G9" i="24" l="1"/>
  <c r="G10" i="24"/>
  <c r="G52" i="24" l="1"/>
  <c r="G46" i="24"/>
  <c r="G42" i="24"/>
  <c r="G8" i="24"/>
  <c r="G7" i="24"/>
  <c r="F6" i="24"/>
  <c r="G6" i="24" l="1"/>
  <c r="G85" i="24" s="1"/>
  <c r="F85" i="24"/>
  <c r="E87" i="24"/>
  <c r="G9" i="18" l="1"/>
  <c r="G10" i="18"/>
  <c r="G11" i="18"/>
  <c r="G12" i="18"/>
  <c r="G13" i="18"/>
  <c r="G14" i="18"/>
  <c r="G15" i="18"/>
  <c r="G16" i="18"/>
  <c r="G17" i="18"/>
  <c r="G18" i="18"/>
  <c r="G19" i="18"/>
  <c r="G20" i="18"/>
  <c r="G21" i="18"/>
  <c r="G22" i="18"/>
  <c r="G23" i="18"/>
  <c r="G24" i="18"/>
  <c r="G6" i="18"/>
  <c r="G7" i="18"/>
  <c r="G8" i="18"/>
  <c r="G20" i="23" l="1"/>
  <c r="G21" i="23"/>
  <c r="G22" i="23"/>
  <c r="D24" i="23"/>
  <c r="G18" i="23"/>
  <c r="G17" i="23"/>
  <c r="G16" i="23"/>
  <c r="G14" i="23"/>
  <c r="G13" i="23"/>
  <c r="G12" i="23"/>
  <c r="G11" i="23"/>
  <c r="G10" i="23"/>
  <c r="G9" i="23"/>
  <c r="G8" i="23"/>
  <c r="G7" i="23"/>
  <c r="G6" i="23"/>
  <c r="F5" i="23"/>
  <c r="F24" i="23" l="1"/>
  <c r="G5" i="23"/>
  <c r="G24" i="23" s="1"/>
  <c r="E26" i="23" s="1"/>
  <c r="F5" i="2" l="1"/>
  <c r="D11" i="22" l="1"/>
  <c r="E13" i="22" s="1"/>
  <c r="G9" i="22"/>
  <c r="G8" i="22"/>
  <c r="G7" i="22"/>
  <c r="G6" i="22"/>
  <c r="F5" i="22"/>
  <c r="G5" i="22" s="1"/>
  <c r="G15" i="21"/>
  <c r="G14" i="21"/>
  <c r="G13" i="21"/>
  <c r="G12" i="21"/>
  <c r="G11" i="21"/>
  <c r="G10" i="21"/>
  <c r="G9" i="21"/>
  <c r="G8" i="21"/>
  <c r="G7" i="21"/>
  <c r="G6" i="21"/>
  <c r="F5" i="21"/>
  <c r="G14" i="19"/>
  <c r="G13" i="19"/>
  <c r="G12" i="19"/>
  <c r="G11" i="19"/>
  <c r="G10" i="19"/>
  <c r="G9" i="19"/>
  <c r="G8" i="19"/>
  <c r="G7" i="19"/>
  <c r="G6" i="19"/>
  <c r="F5" i="19"/>
  <c r="F23" i="19" s="1"/>
  <c r="D27" i="18"/>
  <c r="F5" i="18"/>
  <c r="G5" i="18" s="1"/>
  <c r="G5" i="21" l="1"/>
  <c r="G11" i="22"/>
  <c r="F11" i="22"/>
  <c r="G5" i="19"/>
  <c r="F27" i="18"/>
  <c r="G25" i="18"/>
  <c r="G27" i="18" s="1"/>
  <c r="E29" i="18" s="1"/>
  <c r="G18" i="17"/>
  <c r="G17" i="17"/>
  <c r="G16" i="17"/>
  <c r="G15" i="17"/>
  <c r="G14" i="17"/>
  <c r="G13" i="17"/>
  <c r="G12" i="17"/>
  <c r="G11" i="17"/>
  <c r="G10" i="17"/>
  <c r="G9" i="17"/>
  <c r="G8" i="17"/>
  <c r="G7" i="17"/>
  <c r="G6" i="17"/>
  <c r="F5" i="17"/>
  <c r="F21" i="17" s="1"/>
  <c r="E25" i="19" l="1"/>
  <c r="G23" i="19"/>
  <c r="E24" i="21"/>
  <c r="G22" i="21"/>
  <c r="G5" i="17"/>
  <c r="D12" i="16"/>
  <c r="G10" i="16"/>
  <c r="G9" i="16"/>
  <c r="G8" i="16"/>
  <c r="G7" i="16"/>
  <c r="G6" i="16"/>
  <c r="F5" i="16"/>
  <c r="F12" i="16" s="1"/>
  <c r="E23" i="17" l="1"/>
  <c r="G21" i="17"/>
  <c r="G5" i="16"/>
  <c r="G12" i="16" s="1"/>
  <c r="E14" i="16" s="1"/>
  <c r="D26" i="15" l="1"/>
  <c r="G24" i="15"/>
  <c r="G22" i="15"/>
  <c r="G21" i="15"/>
  <c r="G20" i="15"/>
  <c r="G19" i="15"/>
  <c r="G18" i="15"/>
  <c r="G17" i="15"/>
  <c r="G16" i="15"/>
  <c r="G15" i="15"/>
  <c r="G14" i="15"/>
  <c r="G13" i="15"/>
  <c r="G12" i="15"/>
  <c r="G11" i="15"/>
  <c r="G10" i="15"/>
  <c r="G9" i="15"/>
  <c r="G8" i="15"/>
  <c r="G7" i="15"/>
  <c r="G6" i="15"/>
  <c r="F5" i="15"/>
  <c r="F26" i="15" l="1"/>
  <c r="G5" i="15"/>
  <c r="G26" i="15" s="1"/>
  <c r="E28" i="15" s="1"/>
  <c r="G29" i="14" l="1"/>
  <c r="G28" i="14"/>
  <c r="G27" i="14"/>
  <c r="G26" i="14"/>
  <c r="D31" i="14"/>
  <c r="G24" i="14"/>
  <c r="G23" i="14"/>
  <c r="G22" i="14"/>
  <c r="G21" i="14"/>
  <c r="G20" i="14"/>
  <c r="G19" i="14"/>
  <c r="G18" i="14"/>
  <c r="G17" i="14"/>
  <c r="G16" i="14"/>
  <c r="G15" i="14"/>
  <c r="G14" i="14"/>
  <c r="G13" i="14"/>
  <c r="G12" i="14"/>
  <c r="G11" i="14"/>
  <c r="G10" i="14"/>
  <c r="G9" i="14"/>
  <c r="G8" i="14"/>
  <c r="G7" i="14"/>
  <c r="G6" i="14"/>
  <c r="F5" i="14"/>
  <c r="G5" i="14" s="1"/>
  <c r="F31" i="14" l="1"/>
  <c r="G31" i="14"/>
  <c r="E33" i="14" s="1"/>
  <c r="G30" i="13" l="1"/>
  <c r="G29" i="13"/>
  <c r="G28" i="13"/>
  <c r="G27" i="13"/>
  <c r="G26" i="13"/>
  <c r="G25" i="13"/>
  <c r="G24" i="13"/>
  <c r="G23" i="13"/>
  <c r="G22" i="13"/>
  <c r="G21" i="13"/>
  <c r="G20" i="13"/>
  <c r="G19" i="13"/>
  <c r="G18" i="13"/>
  <c r="G17" i="13"/>
  <c r="G16" i="13"/>
  <c r="G15" i="13"/>
  <c r="G14" i="13"/>
  <c r="G13" i="13"/>
  <c r="G12" i="13"/>
  <c r="G11" i="13"/>
  <c r="G10" i="13"/>
  <c r="G9" i="13"/>
  <c r="G8" i="13"/>
  <c r="G7" i="13"/>
  <c r="G6" i="13"/>
  <c r="F5" i="13"/>
  <c r="F32" i="13" l="1"/>
  <c r="G5" i="13"/>
  <c r="G32" i="13" s="1"/>
  <c r="E34" i="13" s="1"/>
  <c r="D32" i="11" l="1"/>
  <c r="G30" i="11"/>
  <c r="G29" i="11"/>
  <c r="G28" i="11"/>
  <c r="G27" i="11"/>
  <c r="G26" i="11"/>
  <c r="G25" i="11"/>
  <c r="G24" i="11"/>
  <c r="G23" i="11"/>
  <c r="G21" i="11"/>
  <c r="G20" i="11"/>
  <c r="G19" i="11"/>
  <c r="G18" i="11"/>
  <c r="G17" i="11"/>
  <c r="G16" i="11"/>
  <c r="G15" i="11"/>
  <c r="G14" i="11"/>
  <c r="G13" i="11"/>
  <c r="G12" i="11"/>
  <c r="G11" i="11"/>
  <c r="G10" i="11"/>
  <c r="G9" i="11"/>
  <c r="G8" i="11"/>
  <c r="G7" i="11"/>
  <c r="G6" i="11"/>
  <c r="F5" i="11"/>
  <c r="G5" i="11" s="1"/>
  <c r="F32" i="11" l="1"/>
  <c r="G32" i="11"/>
  <c r="E34" i="11" s="1"/>
  <c r="F21" i="9" l="1"/>
  <c r="G21" i="9" s="1"/>
  <c r="F20" i="9"/>
  <c r="G20" i="9" s="1"/>
  <c r="F19" i="9"/>
  <c r="G19" i="9" s="1"/>
  <c r="F18" i="9"/>
  <c r="G18" i="9" s="1"/>
  <c r="F17" i="9"/>
  <c r="G17" i="9" s="1"/>
  <c r="F16" i="9"/>
  <c r="G16" i="9" s="1"/>
  <c r="F15" i="9"/>
  <c r="G15" i="9" s="1"/>
  <c r="F14" i="9"/>
  <c r="G14" i="9" s="1"/>
  <c r="F23" i="9"/>
  <c r="G23" i="9" s="1"/>
  <c r="F22" i="9"/>
  <c r="G22" i="9" s="1"/>
  <c r="F13" i="9"/>
  <c r="G13" i="9" s="1"/>
  <c r="F12" i="9"/>
  <c r="G12" i="9" s="1"/>
  <c r="F11" i="9"/>
  <c r="G11" i="9" s="1"/>
  <c r="F10" i="9"/>
  <c r="G10" i="9" s="1"/>
  <c r="F30" i="9"/>
  <c r="G30" i="9" s="1"/>
  <c r="F29" i="9"/>
  <c r="G29" i="9" s="1"/>
  <c r="F28" i="9"/>
  <c r="G28" i="9" s="1"/>
  <c r="F27" i="9"/>
  <c r="G27" i="9" s="1"/>
  <c r="F26" i="9"/>
  <c r="G26" i="9" s="1"/>
  <c r="F25" i="9"/>
  <c r="G25" i="9" s="1"/>
  <c r="F24" i="9"/>
  <c r="G24" i="9" s="1"/>
  <c r="F9" i="9"/>
  <c r="G9" i="9" s="1"/>
  <c r="F8" i="9"/>
  <c r="G8" i="9" s="1"/>
  <c r="F7" i="9"/>
  <c r="G7" i="9" s="1"/>
  <c r="F6" i="9"/>
  <c r="G6" i="9" s="1"/>
  <c r="F5" i="9"/>
  <c r="F16" i="4"/>
  <c r="F15" i="4"/>
  <c r="F14" i="4"/>
  <c r="F13" i="4"/>
  <c r="F12" i="4"/>
  <c r="F9" i="4"/>
  <c r="F8" i="4"/>
  <c r="F7" i="4"/>
  <c r="F6" i="4"/>
  <c r="E5" i="4"/>
  <c r="F17" i="4"/>
  <c r="F32" i="9" l="1"/>
  <c r="F24" i="2"/>
  <c r="C13" i="3" s="1"/>
  <c r="G5" i="9"/>
  <c r="F5" i="4"/>
  <c r="F19" i="4" l="1"/>
  <c r="D21" i="4" s="1"/>
  <c r="C15" i="3" s="1"/>
  <c r="E34" i="9"/>
  <c r="C17" i="3" s="1"/>
  <c r="G32" i="9"/>
</calcChain>
</file>

<file path=xl/comments1.xml><?xml version="1.0" encoding="utf-8"?>
<comments xmlns="http://schemas.openxmlformats.org/spreadsheetml/2006/main">
  <authors>
    <author>Maureen Fray</author>
    <author>Windows User</author>
  </authors>
  <commentList>
    <comment ref="D4" authorId="0" shapeId="0">
      <text>
        <r>
          <rPr>
            <sz val="9"/>
            <color indexed="81"/>
            <rFont val="Tahoma"/>
            <family val="2"/>
          </rPr>
          <t>This is the total number of credits earned</t>
        </r>
      </text>
    </comment>
    <comment ref="E4" authorId="0" shapeId="0">
      <text>
        <r>
          <rPr>
            <sz val="9"/>
            <color indexed="81"/>
            <rFont val="Tahoma"/>
            <family val="2"/>
          </rPr>
          <t>Also known as quality points (this is the unit multiplied by the grade point)</t>
        </r>
      </text>
    </comment>
    <comment ref="F4" authorId="1" shapeId="0">
      <text>
        <r>
          <rPr>
            <sz val="9"/>
            <color indexed="81"/>
            <rFont val="Tahoma"/>
            <family val="2"/>
          </rPr>
          <t xml:space="preserve">Calculated Cummulative GPA must be confirmed by transcript
</t>
        </r>
      </text>
    </comment>
  </commentList>
</comments>
</file>

<file path=xl/sharedStrings.xml><?xml version="1.0" encoding="utf-8"?>
<sst xmlns="http://schemas.openxmlformats.org/spreadsheetml/2006/main" count="848" uniqueCount="388">
  <si>
    <t>PROFESSIONAL EDUCATION PROGRAMS</t>
  </si>
  <si>
    <t xml:space="preserve">Advisor Name: </t>
  </si>
  <si>
    <t xml:space="preserve">Student Name: </t>
  </si>
  <si>
    <t>Name of University/College</t>
  </si>
  <si>
    <t>Total Earned Hours/ Credits</t>
  </si>
  <si>
    <t>Last</t>
  </si>
  <si>
    <t>First</t>
  </si>
  <si>
    <t>email</t>
  </si>
  <si>
    <t xml:space="preserve">Cummulative  GPA </t>
  </si>
  <si>
    <t>Total Earned Points</t>
  </si>
  <si>
    <t>Totals</t>
  </si>
  <si>
    <t>LIBERAL STUDIES GPA CALCULATION</t>
  </si>
  <si>
    <t>Catalog Number</t>
  </si>
  <si>
    <t>Quality Points</t>
  </si>
  <si>
    <t>Grade Points</t>
  </si>
  <si>
    <t>English FNRQ</t>
  </si>
  <si>
    <t>ENG (if needed)</t>
  </si>
  <si>
    <t>Math FNRQ</t>
  </si>
  <si>
    <t>SAS</t>
  </si>
  <si>
    <t>SAS/LAB</t>
  </si>
  <si>
    <t>AHI</t>
  </si>
  <si>
    <t>CU</t>
  </si>
  <si>
    <t>SPW</t>
  </si>
  <si>
    <t>Extra LS credit</t>
  </si>
  <si>
    <t>Marilee Laurencell</t>
  </si>
  <si>
    <t>Version</t>
  </si>
  <si>
    <t>Date</t>
  </si>
  <si>
    <t>Updated By</t>
  </si>
  <si>
    <t>Description</t>
  </si>
  <si>
    <t>Initial Release</t>
  </si>
  <si>
    <t>Grades</t>
  </si>
  <si>
    <t>A</t>
  </si>
  <si>
    <t>B</t>
  </si>
  <si>
    <t>C</t>
  </si>
  <si>
    <t>D</t>
  </si>
  <si>
    <t>F</t>
  </si>
  <si>
    <t>emplid</t>
  </si>
  <si>
    <t>Liberal Studies Category</t>
  </si>
  <si>
    <t>Number of Credits</t>
  </si>
  <si>
    <t>Letter Grade</t>
  </si>
  <si>
    <t>NOTE: Grey cells are calculated values!
DO NOT enter values in these cells</t>
  </si>
  <si>
    <t>Transcript Location</t>
  </si>
  <si>
    <t>Term</t>
  </si>
  <si>
    <t>Definition</t>
  </si>
  <si>
    <t>Cummulate GPA</t>
  </si>
  <si>
    <t>GPA</t>
  </si>
  <si>
    <t>Grade Point Average</t>
  </si>
  <si>
    <t xml:space="preserve">ENG </t>
  </si>
  <si>
    <t>English</t>
  </si>
  <si>
    <t>LS GPA:</t>
  </si>
  <si>
    <t>Major Content GPA CALCULATION</t>
  </si>
  <si>
    <t>Liberal Studies GPA:</t>
  </si>
  <si>
    <t>Major Content GPA:</t>
  </si>
  <si>
    <t>MC GPA:</t>
  </si>
  <si>
    <t>Major Content Category</t>
  </si>
  <si>
    <t>Type</t>
  </si>
  <si>
    <t>Attempted Credits:</t>
  </si>
  <si>
    <t>Totals:</t>
  </si>
  <si>
    <t>Required</t>
  </si>
  <si>
    <t>Elective</t>
  </si>
  <si>
    <t>Support</t>
  </si>
  <si>
    <t>Directions</t>
  </si>
  <si>
    <t>Comments</t>
  </si>
  <si>
    <t>Add student and advisor information to row 6 &amp; 7 of the Overview tab; update the "Last Updated By" details</t>
  </si>
  <si>
    <t>all other fields are calculated</t>
  </si>
  <si>
    <t xml:space="preserve">NAU &amp; Transfer Cum GPA: </t>
  </si>
  <si>
    <t>GPA CALCULATION</t>
  </si>
  <si>
    <t xml:space="preserve">CUM GPA of all schools: </t>
  </si>
  <si>
    <t>Tab</t>
  </si>
  <si>
    <t>Overview</t>
  </si>
  <si>
    <t>NAU &amp; Transfer GPA</t>
  </si>
  <si>
    <t>typically, transcripts are stored in OnBase</t>
  </si>
  <si>
    <t>Starting with NAU (which is prepopulated as the first school in the list), provide the credit and hours from each school attended by the student
- for all schools other than NAU, provide the file name and location of the transcript 
Values will be summed at the bottom of the grid and posted on the Overview tab</t>
  </si>
  <si>
    <t>Lib Studies GPA</t>
  </si>
  <si>
    <t>Categories have been pre-populated
- Enter the following information for the student
   + Catalog number for the class associated to the category
   + Number of credits received for the class
   + Letter grade received for the class
   + Quality points and grade points will be calculated
Values will be summed at the bottom of the grid and posted on the Overview tab</t>
  </si>
  <si>
    <t>Major Content GPA</t>
  </si>
  <si>
    <t>Major</t>
  </si>
  <si>
    <t>Biology - Secondary Ed</t>
  </si>
  <si>
    <t>Chemistry - Secondary Ed</t>
  </si>
  <si>
    <t>Earth Science - Secondary Ed</t>
  </si>
  <si>
    <t>General Science - Secondary Ed</t>
  </si>
  <si>
    <t>Default</t>
  </si>
  <si>
    <t>BIO 181                         (3)</t>
  </si>
  <si>
    <t>BIO 181L                       (1)</t>
  </si>
  <si>
    <t>CHM 151                       (4)</t>
  </si>
  <si>
    <t>CHM 151L                     (1)</t>
  </si>
  <si>
    <t>CHM 152                       (3)</t>
  </si>
  <si>
    <t>CHM 152L                     (1)</t>
  </si>
  <si>
    <t>CHM 235                       (4)</t>
  </si>
  <si>
    <t>CHM 235L                     (1)</t>
  </si>
  <si>
    <t>CHM 238                       (3)</t>
  </si>
  <si>
    <t>CHM 320                       (3)</t>
  </si>
  <si>
    <t>CHM 320L                     (1)</t>
  </si>
  <si>
    <t>CHM 341                       (3)</t>
  </si>
  <si>
    <t>GLG 101                       (3)</t>
  </si>
  <si>
    <t>GLG 103                       (1)</t>
  </si>
  <si>
    <t>MAT 136                       (4)</t>
  </si>
  <si>
    <t>MAT 137                       (4)</t>
  </si>
  <si>
    <t>PHY 161                       (4)</t>
  </si>
  <si>
    <t>PHY 262                       (3)</t>
  </si>
  <si>
    <t>CHM 350                      (3)</t>
  </si>
  <si>
    <t>CHM 360                      (3)</t>
  </si>
  <si>
    <t>CHM 440                      (3)</t>
  </si>
  <si>
    <t>CHM 300W                   (3)</t>
  </si>
  <si>
    <t>ENG 302W                   (3)</t>
  </si>
  <si>
    <t>ENG 305W                   (3)</t>
  </si>
  <si>
    <t>BIO 181</t>
  </si>
  <si>
    <t>BIO 181L</t>
  </si>
  <si>
    <t>BIO 182</t>
  </si>
  <si>
    <t>BIO 182L</t>
  </si>
  <si>
    <t>BIO 240</t>
  </si>
  <si>
    <t>BIO 344</t>
  </si>
  <si>
    <t>BIO 435C</t>
  </si>
  <si>
    <t>BIO 201 (3 credits)</t>
  </si>
  <si>
    <t>BIO 201L (1 credit)</t>
  </si>
  <si>
    <t>MAT 125</t>
  </si>
  <si>
    <t>STA 270</t>
  </si>
  <si>
    <t>CHM 151</t>
  </si>
  <si>
    <t>CHM 151L</t>
  </si>
  <si>
    <t>CHM 152</t>
  </si>
  <si>
    <t>CHM 152L</t>
  </si>
  <si>
    <t>CHM 230 or 235</t>
  </si>
  <si>
    <t>CHM 230L or 235L</t>
  </si>
  <si>
    <t>PHY 111</t>
  </si>
  <si>
    <t>GLG 101</t>
  </si>
  <si>
    <t>GLG 103</t>
  </si>
  <si>
    <t>Botany Course</t>
  </si>
  <si>
    <t>BIO 374</t>
  </si>
  <si>
    <t>NOTE:  courses that are grouped together only require one of the listed courses be taken</t>
  </si>
  <si>
    <r>
      <t xml:space="preserve">NOTE:  courses that are grouped together require </t>
    </r>
    <r>
      <rPr>
        <b/>
        <i/>
        <u/>
        <sz val="10"/>
        <rFont val="Arial"/>
        <family val="2"/>
      </rPr>
      <t xml:space="preserve">two </t>
    </r>
    <r>
      <rPr>
        <sz val="10"/>
        <rFont val="Arial"/>
        <family val="2"/>
      </rPr>
      <t>of the listed courses be taken</t>
    </r>
  </si>
  <si>
    <r>
      <t xml:space="preserve">NOTE:  courses that are grouped together only require </t>
    </r>
    <r>
      <rPr>
        <b/>
        <i/>
        <u/>
        <sz val="10"/>
        <rFont val="Arial"/>
        <family val="2"/>
      </rPr>
      <t>one</t>
    </r>
    <r>
      <rPr>
        <sz val="10"/>
        <rFont val="Arial"/>
        <family val="2"/>
      </rPr>
      <t xml:space="preserve"> of the listed courses be taken</t>
    </r>
  </si>
  <si>
    <t>GLG 101 (3)</t>
  </si>
  <si>
    <t>GLG 103 (1)</t>
  </si>
  <si>
    <t>GLG 102 (3)</t>
  </si>
  <si>
    <t>GLG 104 (1)</t>
  </si>
  <si>
    <t>GLG 107 (3)</t>
  </si>
  <si>
    <t>GLG 190 (3)</t>
  </si>
  <si>
    <t>GLG 190L (1)</t>
  </si>
  <si>
    <t>GLG 225 (4)</t>
  </si>
  <si>
    <t>GLG 240 (3)</t>
  </si>
  <si>
    <t>GLG 259</t>
  </si>
  <si>
    <t>GLG 259L</t>
  </si>
  <si>
    <t>GLG 360 (4)</t>
  </si>
  <si>
    <t>GLG 350W (3)</t>
  </si>
  <si>
    <t>GLG 445C (1)</t>
  </si>
  <si>
    <t>MAT 125 (4)</t>
  </si>
  <si>
    <t>BIO 181 (3)</t>
  </si>
  <si>
    <t>BIO 181L (1)</t>
  </si>
  <si>
    <t>BIO 182 (3)</t>
  </si>
  <si>
    <t>CHM 151 or 130 (4)</t>
  </si>
  <si>
    <t>CHM 151L (1)</t>
  </si>
  <si>
    <t>PHY 111 (4)</t>
  </si>
  <si>
    <t>PHS 101                        (4)</t>
  </si>
  <si>
    <t>PHY 111                        (4)</t>
  </si>
  <si>
    <t>PHY 112                        (4)</t>
  </si>
  <si>
    <t>PHY 264                        (3)</t>
  </si>
  <si>
    <t>AST 183 or AST 180       (3)</t>
  </si>
  <si>
    <t>AST 184L or AST 181     (1)</t>
  </si>
  <si>
    <t>GLG 101                        (3)</t>
  </si>
  <si>
    <t>GLG 103                        (1)</t>
  </si>
  <si>
    <t>GSP 365                       (4)</t>
  </si>
  <si>
    <t>BIO 182                         (3)</t>
  </si>
  <si>
    <t>BIO 182L                       (1)</t>
  </si>
  <si>
    <t>BIO 240                         (3)</t>
  </si>
  <si>
    <t>MAT 137                         (4)</t>
  </si>
  <si>
    <t>PHY 161 or PHY 171   (4) or (5)</t>
  </si>
  <si>
    <t>PHY 262 or 172               (3 or 4)</t>
  </si>
  <si>
    <t>PHY 263                         (3)</t>
  </si>
  <si>
    <t>PHY 264                         (3)</t>
  </si>
  <si>
    <t>PHY 321                         (3)</t>
  </si>
  <si>
    <t>PHY 361                         (3)</t>
  </si>
  <si>
    <t>AST 183                         (3)</t>
  </si>
  <si>
    <t>AST 184L                       (1)</t>
  </si>
  <si>
    <t>MAT 136                         (4)</t>
  </si>
  <si>
    <t>MAT 238                         (4)</t>
  </si>
  <si>
    <t>MAT 239                         (3)</t>
  </si>
  <si>
    <t>PHY 333W                      (3)</t>
  </si>
  <si>
    <t>Concentration</t>
  </si>
  <si>
    <t>ARE 200</t>
  </si>
  <si>
    <t>ARE 331</t>
  </si>
  <si>
    <t>ARE 421</t>
  </si>
  <si>
    <t>ARE 308</t>
  </si>
  <si>
    <t>ARE 431</t>
  </si>
  <si>
    <t>ARE 432</t>
  </si>
  <si>
    <t>Art Education GPA CALCULATION</t>
  </si>
  <si>
    <t>Biology Secondary Education GPA CALCULATION</t>
  </si>
  <si>
    <t>Chemistry Secondary Education GPA CALCULATION</t>
  </si>
  <si>
    <t>Earth Science Secondary Education GPA CALCULATION</t>
  </si>
  <si>
    <t>General Science Secondary Education GPA CALCULATION</t>
  </si>
  <si>
    <t>Mathematics Secondary Education GPA CALCULATION</t>
  </si>
  <si>
    <t>Course Title</t>
  </si>
  <si>
    <t>BIO 181/181L                  (4)</t>
  </si>
  <si>
    <t>BIO 192                          (3)</t>
  </si>
  <si>
    <t>BIO 201/201L                  (4)</t>
  </si>
  <si>
    <t>HS 200                           (3)</t>
  </si>
  <si>
    <t>Art - Secondary Ed</t>
  </si>
  <si>
    <t>English - Secondary Ed</t>
  </si>
  <si>
    <t>History - Secondary Ed</t>
  </si>
  <si>
    <t>Math - Secondary Ed</t>
  </si>
  <si>
    <t>Music - Secondary Ed</t>
  </si>
  <si>
    <t>PE - Secondary Ed</t>
  </si>
  <si>
    <t>Physics - Secondary Ed</t>
  </si>
  <si>
    <r>
      <rPr>
        <b/>
        <sz val="11"/>
        <color rgb="FFFF0000"/>
        <rFont val="Calibri"/>
        <family val="2"/>
        <scheme val="minor"/>
      </rPr>
      <t>NOTE:</t>
    </r>
    <r>
      <rPr>
        <sz val="11"/>
        <color theme="1"/>
        <rFont val="Calibri"/>
        <family val="2"/>
        <scheme val="minor"/>
      </rPr>
      <t xml:space="preserve"> only 1 major content tab should be used</t>
    </r>
  </si>
  <si>
    <t>MM/DD/YY format</t>
  </si>
  <si>
    <t>General Directions</t>
  </si>
  <si>
    <t>Fields highlighted in red indicate an error</t>
  </si>
  <si>
    <r>
      <t xml:space="preserve">A template for most major content areas is available.  If there is a template, it should be used
The value on the overview tab is the </t>
    </r>
    <r>
      <rPr>
        <sz val="11"/>
        <color rgb="FFFF0000"/>
        <rFont val="Calibri"/>
        <family val="2"/>
        <scheme val="minor"/>
      </rPr>
      <t>summation</t>
    </r>
    <r>
      <rPr>
        <sz val="11"/>
        <color theme="1"/>
        <rFont val="Calibri"/>
        <family val="2"/>
        <scheme val="minor"/>
      </rPr>
      <t xml:space="preserve"> of all major content tabs</t>
    </r>
  </si>
  <si>
    <t>Alignment of cells; format appropriate cells to have 2 decimal points; updated instructions</t>
  </si>
  <si>
    <r>
      <rPr>
        <sz val="11"/>
        <color rgb="FFFF0000"/>
        <rFont val="Calibri"/>
        <family val="2"/>
        <scheme val="minor"/>
      </rPr>
      <t>DO NOT</t>
    </r>
    <r>
      <rPr>
        <sz val="11"/>
        <color theme="1"/>
        <rFont val="Calibri"/>
        <family val="2"/>
        <scheme val="minor"/>
      </rPr>
      <t xml:space="preserve"> update any cells that are grey; these are calculated fields</t>
    </r>
  </si>
  <si>
    <r>
      <rPr>
        <sz val="11"/>
        <color rgb="FFFF0000"/>
        <rFont val="Calibri"/>
        <family val="2"/>
        <scheme val="minor"/>
      </rPr>
      <t>DO NOT</t>
    </r>
    <r>
      <rPr>
        <sz val="11"/>
        <color theme="1"/>
        <rFont val="Calibri"/>
        <family val="2"/>
        <scheme val="minor"/>
      </rPr>
      <t xml:space="preserve"> update GPA fields on any tab; these are caluculated values</t>
    </r>
  </si>
  <si>
    <r>
      <rPr>
        <sz val="11"/>
        <color rgb="FFFF0000"/>
        <rFont val="Calibri"/>
        <family val="2"/>
        <scheme val="minor"/>
      </rPr>
      <t>DO NOT</t>
    </r>
    <r>
      <rPr>
        <sz val="11"/>
        <color theme="1"/>
        <rFont val="Calibri"/>
        <family val="2"/>
        <scheme val="minor"/>
      </rPr>
      <t xml:space="preserve"> add rows, as this action may cause the GPA calcuation to be invalid</t>
    </r>
  </si>
  <si>
    <r>
      <t xml:space="preserve">When clearing fields, </t>
    </r>
    <r>
      <rPr>
        <sz val="11"/>
        <color rgb="FFFF0000"/>
        <rFont val="Calibri"/>
        <family val="2"/>
        <scheme val="minor"/>
      </rPr>
      <t>DO NOT</t>
    </r>
    <r>
      <rPr>
        <sz val="11"/>
        <color theme="1"/>
        <rFont val="Calibri"/>
        <family val="2"/>
        <scheme val="minor"/>
      </rPr>
      <t xml:space="preserve"> clear any cells that are grey: they will clear automatically</t>
    </r>
  </si>
  <si>
    <r>
      <rPr>
        <sz val="10"/>
        <color rgb="FFFF0000"/>
        <rFont val="Arial"/>
        <family val="2"/>
      </rPr>
      <t xml:space="preserve">NOTE: </t>
    </r>
    <r>
      <rPr>
        <sz val="10"/>
        <rFont val="Arial"/>
        <family val="2"/>
      </rPr>
      <t xml:space="preserve">A maximum of 37 units can be considered for Liberal Studies </t>
    </r>
  </si>
  <si>
    <t>Allowing up to 37 credits for Lib Studies GPA (previously only a maximum of 35 allowed)</t>
  </si>
  <si>
    <t>Last Updated:</t>
  </si>
  <si>
    <t>Accepted By</t>
  </si>
  <si>
    <t>Date Posted</t>
  </si>
  <si>
    <t xml:space="preserve">Updated typo associated to last update date on the Overview tab; add a tab for BSED SPA </t>
  </si>
  <si>
    <t>Spanish - Secondary Ed</t>
  </si>
  <si>
    <t>Physics Secondary Education GPA CALCULATION</t>
  </si>
  <si>
    <t>Physical Education Secondary Education GPA CALCULATION</t>
  </si>
  <si>
    <t>Music Secondary Education GPA CALCULATION</t>
  </si>
  <si>
    <t>English Secondary Education GPA CALCULATION</t>
  </si>
  <si>
    <t>Selection Criteria</t>
  </si>
  <si>
    <t>Select One</t>
  </si>
  <si>
    <t>Select Two</t>
  </si>
  <si>
    <t>Selection</t>
  </si>
  <si>
    <t>SPA 304W                                 (3)</t>
  </si>
  <si>
    <t xml:space="preserve">SPA 312W                                 (3)      </t>
  </si>
  <si>
    <t>SPA 303 (or credit by exam)     (3)</t>
  </si>
  <si>
    <t>SPA 321 or SPA 322                  (3)</t>
  </si>
  <si>
    <t>Group - Select 1</t>
  </si>
  <si>
    <t>ARE 135</t>
  </si>
  <si>
    <t>ARE 136</t>
  </si>
  <si>
    <t>ARE 150</t>
  </si>
  <si>
    <t>ARE 151</t>
  </si>
  <si>
    <t>ARH 141</t>
  </si>
  <si>
    <t>ARH 142</t>
  </si>
  <si>
    <t>ARH Elective</t>
  </si>
  <si>
    <t>ART 300-400 Level</t>
  </si>
  <si>
    <t>ART 100-400 Level</t>
  </si>
  <si>
    <t>ARE 330W</t>
  </si>
  <si>
    <t>Nicole Bies-Hernandez</t>
  </si>
  <si>
    <t>Updated course listings for the Art Ed and Music tabs based on input of missing courses from Adrienne Kuntz</t>
  </si>
  <si>
    <t>Spanish Secondary Education GPA CALCULATION</t>
  </si>
  <si>
    <t>Corrected header name in sheet for the Spanish Tab as it accidentally read math instead of Spanish</t>
  </si>
  <si>
    <t>Elementary Ed</t>
  </si>
  <si>
    <t>Early Child Ed &amp; Early Child Spec Ed</t>
  </si>
  <si>
    <t>Spec &amp; Elem Edu</t>
  </si>
  <si>
    <t>Early Child Ed</t>
  </si>
  <si>
    <t>Adding Spanish Edu and COE programs to dropdown major list on Overview tab (based on discussion on testing meeting); separate major content GPA tab for Music Ed into Music Ed Choral and Music Ed Instrumental (based on request from Susie Headrick)</t>
  </si>
  <si>
    <t>Reapplying the formula for quality points column in major content sheets as was not calculating the quality points and GPA correctly</t>
  </si>
  <si>
    <t>Correct Sec Edu - Physics major content GPA calculator sheet to corectly list courses for the math secondary edu minor/concentrationg area (based on edits from Sabra)</t>
  </si>
  <si>
    <t>BIO 408  (3 credits)</t>
  </si>
  <si>
    <t>FOR 203 (3 credits)</t>
  </si>
  <si>
    <t>TSM 360                       (3)</t>
  </si>
  <si>
    <t>CHM 238L                     (1)</t>
  </si>
  <si>
    <t>TSM 360 (3)</t>
  </si>
  <si>
    <t>BIO 182L (1)</t>
  </si>
  <si>
    <t>ENV 115 (3)</t>
  </si>
  <si>
    <t>GLG 304 (4)</t>
  </si>
  <si>
    <t>ENG 300 (3)</t>
  </si>
  <si>
    <t>ENG 301W (3)</t>
  </si>
  <si>
    <t>ENG 308 (3)</t>
  </si>
  <si>
    <t>ENG 321 (3)</t>
  </si>
  <si>
    <t xml:space="preserve">ENG 335 (3) </t>
  </si>
  <si>
    <t>ENG 400 (3)</t>
  </si>
  <si>
    <t xml:space="preserve">ENG 401 (1) </t>
  </si>
  <si>
    <t>ENG 403 (3)</t>
  </si>
  <si>
    <t xml:space="preserve">ENG 404 (3) </t>
  </si>
  <si>
    <t>ENG 406 (3)</t>
  </si>
  <si>
    <t>H6:MH10:M15</t>
  </si>
  <si>
    <t>ENG 242 or ENG 243 (3)</t>
  </si>
  <si>
    <t>ENG 231 or ENG 232 (3)</t>
  </si>
  <si>
    <t>ENG 245 (3)</t>
  </si>
  <si>
    <t>ENG 270 (3)</t>
  </si>
  <si>
    <t>ENG elective (3)</t>
  </si>
  <si>
    <t>TSM 360                      (3)</t>
  </si>
  <si>
    <t>BIO 365W                     (3)</t>
  </si>
  <si>
    <t xml:space="preserve"> listed courses/course groups be taken</t>
  </si>
  <si>
    <t xml:space="preserve">NOTE:  courses that are grouped together only require one of the </t>
  </si>
  <si>
    <t>History and Social Studies Secondary Education GPA CALCULATION</t>
  </si>
  <si>
    <t>TSM 101</t>
  </si>
  <si>
    <t>TSM 102</t>
  </si>
  <si>
    <t>MAT 136</t>
  </si>
  <si>
    <t>MAT 137</t>
  </si>
  <si>
    <t>TSM 301W</t>
  </si>
  <si>
    <t>MAT 226</t>
  </si>
  <si>
    <r>
      <rPr>
        <b/>
        <sz val="10"/>
        <rFont val="Arial"/>
        <family val="2"/>
      </rPr>
      <t xml:space="preserve">Note: </t>
    </r>
    <r>
      <rPr>
        <sz val="10"/>
        <rFont val="Arial"/>
        <family val="2"/>
      </rPr>
      <t xml:space="preserve">Only </t>
    </r>
    <r>
      <rPr>
        <b/>
        <sz val="10"/>
        <rFont val="Arial"/>
        <family val="2"/>
      </rPr>
      <t>12</t>
    </r>
    <r>
      <rPr>
        <sz val="10"/>
        <rFont val="Arial"/>
        <family val="2"/>
      </rPr>
      <t xml:space="preserve"> credits out of </t>
    </r>
    <r>
      <rPr>
        <b/>
        <sz val="10"/>
        <rFont val="Arial"/>
        <family val="2"/>
      </rPr>
      <t>18</t>
    </r>
    <r>
      <rPr>
        <sz val="10"/>
        <rFont val="Arial"/>
        <family val="2"/>
      </rPr>
      <t xml:space="preserve"> are required for 2.5 GPA calculation. </t>
    </r>
  </si>
  <si>
    <t>NTS 135                         (3)</t>
  </si>
  <si>
    <t>TSM 360                         (3)</t>
  </si>
  <si>
    <t>PHY 262L*                       (1)</t>
  </si>
  <si>
    <t>* only if PHY 262 was chosen</t>
  </si>
  <si>
    <t>SPA 405 - Twice                        (6)</t>
  </si>
  <si>
    <t>SPA 406 - Twice                        (6)</t>
  </si>
  <si>
    <t>LAN 308                                     (3)</t>
  </si>
  <si>
    <t>LAN 430                                     (3)</t>
  </si>
  <si>
    <t>LAN 435                                     (3)</t>
  </si>
  <si>
    <t>SPA 301                                     (3)</t>
  </si>
  <si>
    <t>SPA 340                                     (3)</t>
  </si>
  <si>
    <t>SPA 341                                     (3)</t>
  </si>
  <si>
    <t>SPA 404                                     (3)</t>
  </si>
  <si>
    <t>SPA 351                                     (3)</t>
  </si>
  <si>
    <t>SPA 352                                     (3)</t>
  </si>
  <si>
    <t>SPA 353                                     (3)</t>
  </si>
  <si>
    <t>SPA 354                                     (3)</t>
  </si>
  <si>
    <r>
      <t xml:space="preserve">SPA 405 </t>
    </r>
    <r>
      <rPr>
        <b/>
        <sz val="10"/>
        <rFont val="Arial"/>
        <family val="2"/>
      </rPr>
      <t>AND</t>
    </r>
    <r>
      <rPr>
        <sz val="10"/>
        <rFont val="Arial"/>
        <family val="2"/>
      </rPr>
      <t xml:space="preserve"> SPA 406             (6)</t>
    </r>
  </si>
  <si>
    <t>ANT 102   (3)</t>
  </si>
  <si>
    <t>ECO 280  (3)</t>
  </si>
  <si>
    <t>GSP 240 or GSP 241  (3)</t>
  </si>
  <si>
    <t>HIS 300W  (3)</t>
  </si>
  <si>
    <t>HIS 100  (3)</t>
  </si>
  <si>
    <t>HIS 102 (3)</t>
  </si>
  <si>
    <t>HIS 205  (3)</t>
  </si>
  <si>
    <t>HIS 291   (3)</t>
  </si>
  <si>
    <t>HIS 292  (3)</t>
  </si>
  <si>
    <t>HIS 498C  (3)</t>
  </si>
  <si>
    <t>POS 220  (3)</t>
  </si>
  <si>
    <t>US History Course (3)</t>
  </si>
  <si>
    <t>Non-US History Course (3)</t>
  </si>
  <si>
    <t>US or Non-US History Course (3)</t>
  </si>
  <si>
    <t>Addt'l Social Science Course (3)</t>
  </si>
  <si>
    <t>MUP 101 (1)</t>
  </si>
  <si>
    <t>MUP 102 (1)</t>
  </si>
  <si>
    <t>MUS 121 (2)</t>
  </si>
  <si>
    <t xml:space="preserve">MUS 122 (2) </t>
  </si>
  <si>
    <t xml:space="preserve">MUS 131 (2) </t>
  </si>
  <si>
    <t>MUS 132 (2)</t>
  </si>
  <si>
    <t>MUP 201 (1)</t>
  </si>
  <si>
    <t>MUP 202 (1)</t>
  </si>
  <si>
    <t>MUP 380 (1-4)</t>
  </si>
  <si>
    <t>MUP 431 (2)</t>
  </si>
  <si>
    <t>MUS 200 (2)</t>
  </si>
  <si>
    <t>MUS 221 (3)</t>
  </si>
  <si>
    <t>MUS 222 (3)</t>
  </si>
  <si>
    <t>MUS 231 (1)</t>
  </si>
  <si>
    <t>MUS 232 (1)</t>
  </si>
  <si>
    <t>MUS 241 (3)</t>
  </si>
  <si>
    <t>MUS 242 (3)</t>
  </si>
  <si>
    <t>MUS 260 (3)</t>
  </si>
  <si>
    <t>MUS 308 (1)</t>
  </si>
  <si>
    <t>MUS 353 (2)</t>
  </si>
  <si>
    <t>MUS 455 (2)</t>
  </si>
  <si>
    <t>MUS 457 (2)</t>
  </si>
  <si>
    <t>BME 437 (3)</t>
  </si>
  <si>
    <t>EPS 340 (3)</t>
  </si>
  <si>
    <t>ESE 330 (3)</t>
  </si>
  <si>
    <t>POS 220 (3)</t>
  </si>
  <si>
    <t>MUS 330W (3)</t>
  </si>
  <si>
    <t>MUS 495C (6-12)</t>
  </si>
  <si>
    <t xml:space="preserve">Core Classes </t>
  </si>
  <si>
    <t xml:space="preserve">Choral Emphasis </t>
  </si>
  <si>
    <t>MUP 111 (1)</t>
  </si>
  <si>
    <t xml:space="preserve">MUP 170 (1) </t>
  </si>
  <si>
    <t>MUP 270 (1)</t>
  </si>
  <si>
    <t>MUP 370 (1)</t>
  </si>
  <si>
    <t>MUP 470 (1)</t>
  </si>
  <si>
    <t xml:space="preserve">MUP 160 (1) </t>
  </si>
  <si>
    <t>MUP 260 (1)</t>
  </si>
  <si>
    <t>MUP 360 (1)</t>
  </si>
  <si>
    <t>MUP 460 (1)</t>
  </si>
  <si>
    <t>MUS 161 (1)</t>
  </si>
  <si>
    <t>MUS 162 (1)</t>
  </si>
  <si>
    <t>MUS 421 (2)</t>
  </si>
  <si>
    <t>MUS 410 (3)</t>
  </si>
  <si>
    <t>MUS 490 (1)</t>
  </si>
  <si>
    <t>MUP 435 (2)</t>
  </si>
  <si>
    <t>MUP 211 (2)</t>
  </si>
  <si>
    <t xml:space="preserve">MUP 311 (2) </t>
  </si>
  <si>
    <t>MUP 107 (1)</t>
  </si>
  <si>
    <t>MUP 109 (1)</t>
  </si>
  <si>
    <t>MUP 110 (1)</t>
  </si>
  <si>
    <t xml:space="preserve">MUP 131 (1) </t>
  </si>
  <si>
    <t>MUP 207 (1)</t>
  </si>
  <si>
    <t>MUP 209 (1)</t>
  </si>
  <si>
    <t xml:space="preserve">MUP 210 (1) </t>
  </si>
  <si>
    <t>MUP 433 (2)</t>
  </si>
  <si>
    <t>Maxwell Perry</t>
  </si>
  <si>
    <t>Combined Music (Choral and Instrumental) into one pane. Adjusted courses within most all tabs to reflect the order in which they appear in the catalog. Updated courses with only recommended Content courses per 2020-2021 catalog. Updated formulas where necessary to accurately calculate new information.</t>
  </si>
  <si>
    <t>TSM 360</t>
  </si>
  <si>
    <t>BIO 365W</t>
  </si>
  <si>
    <t xml:space="preserve">Instrumental Emphasis </t>
  </si>
  <si>
    <t>Correct Sec Edu - English major content GPA calculator sheet to fix the formulas for the quality points and grade points  totals (based on email from Ashley Martin-Casler)</t>
  </si>
  <si>
    <t xml:space="preserve">LAB </t>
  </si>
  <si>
    <t>To obtain a Music Secondary Ed degree, students must complete all core courses in addition to all courses within the instrumental OR choral emphasis</t>
  </si>
  <si>
    <t>Course listed multiple times in calculator because the course is required to be taken multiple times. Fill in all that have been completed.</t>
  </si>
  <si>
    <t>Maureen Fray</t>
  </si>
  <si>
    <t xml:space="preserve">Liberas Studies GPA tab: add additional line for SAS/Lab course separate from the lecture to allow for 3/1 credit values. Music tab: clarify text on the new layout, so change in calcultor.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</si>
</sst>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_);[Red]\(0.00\)"/>
    <numFmt numFmtId="165" formatCode="mm/dd/yy;@"/>
  </numFmts>
  <fonts count="22" x14ac:knownFonts="1">
    <font>
      <sz val="11"/>
      <color theme="1"/>
      <name val="Calibri"/>
      <family val="2"/>
      <scheme val="minor"/>
    </font>
    <font>
      <sz val="10"/>
      <name val="Arial"/>
      <family val="2"/>
    </font>
    <font>
      <b/>
      <sz val="10"/>
      <name val="Arial"/>
      <family val="2"/>
    </font>
    <font>
      <b/>
      <sz val="10"/>
      <color theme="3"/>
      <name val="Arial"/>
      <family val="2"/>
    </font>
    <font>
      <sz val="10"/>
      <name val="Arial"/>
      <family val="2"/>
    </font>
    <font>
      <sz val="10"/>
      <color rgb="FFFF0000"/>
      <name val="Arial"/>
      <family val="2"/>
    </font>
    <font>
      <sz val="12"/>
      <name val="Times New Roman"/>
      <family val="1"/>
    </font>
    <font>
      <sz val="9"/>
      <color indexed="81"/>
      <name val="Tahoma"/>
      <family val="2"/>
    </font>
    <font>
      <b/>
      <sz val="22"/>
      <name val="Arial"/>
      <family val="2"/>
    </font>
    <font>
      <b/>
      <sz val="10"/>
      <color theme="0"/>
      <name val="Arial"/>
      <family val="2"/>
    </font>
    <font>
      <sz val="10"/>
      <color rgb="FF00B0F0"/>
      <name val="Arial"/>
      <family val="2"/>
    </font>
    <font>
      <b/>
      <sz val="8"/>
      <color theme="0"/>
      <name val="Arial"/>
      <family val="2"/>
    </font>
    <font>
      <sz val="12"/>
      <name val="Arial"/>
      <family val="2"/>
    </font>
    <font>
      <sz val="12"/>
      <color theme="0"/>
      <name val="Arial"/>
      <family val="2"/>
    </font>
    <font>
      <u/>
      <sz val="11"/>
      <color theme="10"/>
      <name val="Calibri"/>
      <family val="2"/>
      <scheme val="minor"/>
    </font>
    <font>
      <b/>
      <i/>
      <u/>
      <sz val="10"/>
      <name val="Arial"/>
      <family val="2"/>
    </font>
    <font>
      <sz val="10"/>
      <color theme="1"/>
      <name val="Arial"/>
      <family val="2"/>
    </font>
    <font>
      <b/>
      <sz val="11"/>
      <color rgb="FFFF0000"/>
      <name val="Calibri"/>
      <family val="2"/>
      <scheme val="minor"/>
    </font>
    <font>
      <sz val="11"/>
      <color rgb="FFFF0000"/>
      <name val="Calibri"/>
      <family val="2"/>
      <scheme val="minor"/>
    </font>
    <font>
      <sz val="10"/>
      <color theme="0"/>
      <name val="Arial"/>
      <family val="2"/>
    </font>
    <font>
      <sz val="10"/>
      <color theme="3"/>
      <name val="Arial"/>
      <family val="2"/>
    </font>
    <font>
      <sz val="11"/>
      <color rgb="FF212121"/>
      <name val="Times New Roman"/>
      <family val="1"/>
    </font>
  </fonts>
  <fills count="22">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FFC0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9933"/>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rgb="FFFF9999"/>
        <bgColor indexed="64"/>
      </patternFill>
    </fill>
    <fill>
      <patternFill patternType="solid">
        <fgColor theme="7"/>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ck">
        <color rgb="FF00B0F0"/>
      </left>
      <right style="thick">
        <color rgb="FF00B0F0"/>
      </right>
      <top style="thick">
        <color rgb="FF00B0F0"/>
      </top>
      <bottom style="thick">
        <color rgb="FF00B0F0"/>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s>
  <cellStyleXfs count="4">
    <xf numFmtId="0" fontId="0" fillId="0" borderId="0"/>
    <xf numFmtId="0" fontId="1" fillId="0" borderId="0"/>
    <xf numFmtId="0" fontId="4" fillId="0" borderId="0"/>
    <xf numFmtId="0" fontId="14" fillId="0" borderId="0" applyNumberFormat="0" applyFill="0" applyBorder="0" applyAlignment="0" applyProtection="0"/>
  </cellStyleXfs>
  <cellXfs count="352">
    <xf numFmtId="0" fontId="0" fillId="0" borderId="0" xfId="0"/>
    <xf numFmtId="0" fontId="1" fillId="0" borderId="0" xfId="1"/>
    <xf numFmtId="0" fontId="2" fillId="3" borderId="0" xfId="1" applyFont="1" applyFill="1" applyBorder="1"/>
    <xf numFmtId="14" fontId="1" fillId="3" borderId="0" xfId="1" applyNumberFormat="1" applyFill="1" applyBorder="1" applyAlignment="1">
      <alignment horizontal="left"/>
    </xf>
    <xf numFmtId="0" fontId="2" fillId="4" borderId="0" xfId="1" applyFont="1" applyFill="1" applyBorder="1"/>
    <xf numFmtId="0" fontId="1" fillId="3" borderId="0" xfId="1" applyFill="1" applyBorder="1"/>
    <xf numFmtId="0" fontId="2" fillId="3" borderId="1" xfId="1" applyFont="1" applyFill="1" applyBorder="1" applyAlignment="1">
      <alignment horizontal="right"/>
    </xf>
    <xf numFmtId="0" fontId="1" fillId="3" borderId="0" xfId="1" applyFill="1"/>
    <xf numFmtId="0" fontId="4" fillId="0" borderId="0" xfId="1" applyFont="1"/>
    <xf numFmtId="1" fontId="1" fillId="0" borderId="0" xfId="1" applyNumberFormat="1"/>
    <xf numFmtId="1" fontId="1" fillId="3" borderId="0" xfId="1" applyNumberFormat="1" applyFill="1" applyBorder="1" applyAlignment="1">
      <alignment horizontal="left"/>
    </xf>
    <xf numFmtId="1" fontId="1" fillId="0" borderId="1" xfId="1" applyNumberFormat="1" applyBorder="1"/>
    <xf numFmtId="1" fontId="4" fillId="0" borderId="1" xfId="1" applyNumberFormat="1" applyFont="1" applyBorder="1" applyAlignment="1">
      <alignment horizontal="center"/>
    </xf>
    <xf numFmtId="1" fontId="1" fillId="3" borderId="0" xfId="1" applyNumberFormat="1" applyFill="1"/>
    <xf numFmtId="1" fontId="4" fillId="0" borderId="0" xfId="1" applyNumberFormat="1" applyFont="1"/>
    <xf numFmtId="1" fontId="4" fillId="2" borderId="2" xfId="1" applyNumberFormat="1" applyFont="1" applyFill="1" applyBorder="1" applyAlignment="1">
      <alignment horizontal="right"/>
    </xf>
    <xf numFmtId="0" fontId="9" fillId="3" borderId="0" xfId="1" applyFont="1" applyFill="1" applyBorder="1" applyAlignment="1">
      <alignment horizontal="center"/>
    </xf>
    <xf numFmtId="0" fontId="4" fillId="3" borderId="3" xfId="1" applyFont="1" applyFill="1" applyBorder="1" applyAlignment="1"/>
    <xf numFmtId="0" fontId="4" fillId="0" borderId="6" xfId="2" applyFont="1" applyBorder="1" applyAlignment="1">
      <alignment horizontal="center"/>
    </xf>
    <xf numFmtId="0" fontId="2" fillId="0" borderId="6" xfId="2" applyFont="1" applyFill="1" applyBorder="1" applyAlignment="1">
      <alignment horizontal="center"/>
    </xf>
    <xf numFmtId="0" fontId="4" fillId="4" borderId="0" xfId="2" applyFont="1" applyFill="1" applyAlignment="1">
      <alignment horizontal="right"/>
    </xf>
    <xf numFmtId="0" fontId="0" fillId="0" borderId="0" xfId="0" applyAlignment="1">
      <alignment horizontal="center"/>
    </xf>
    <xf numFmtId="14" fontId="0" fillId="0" borderId="0" xfId="0" applyNumberFormat="1"/>
    <xf numFmtId="1" fontId="3" fillId="15" borderId="16" xfId="1" applyNumberFormat="1" applyFont="1" applyFill="1" applyBorder="1" applyAlignment="1">
      <alignment horizontal="center" wrapText="1"/>
    </xf>
    <xf numFmtId="1" fontId="3" fillId="13" borderId="16" xfId="1" applyNumberFormat="1" applyFont="1" applyFill="1" applyBorder="1" applyAlignment="1">
      <alignment horizontal="center" wrapText="1"/>
    </xf>
    <xf numFmtId="2" fontId="3" fillId="0" borderId="6" xfId="2" applyNumberFormat="1" applyFont="1" applyFill="1" applyBorder="1" applyAlignment="1"/>
    <xf numFmtId="0" fontId="4" fillId="3" borderId="0" xfId="2" applyFont="1" applyFill="1" applyBorder="1" applyAlignment="1"/>
    <xf numFmtId="0" fontId="3" fillId="11" borderId="29" xfId="2" applyFont="1" applyFill="1" applyBorder="1" applyAlignment="1">
      <alignment horizontal="center" vertical="center" wrapText="1"/>
    </xf>
    <xf numFmtId="1" fontId="4" fillId="0" borderId="12" xfId="1" applyNumberFormat="1" applyFont="1" applyFill="1" applyBorder="1" applyAlignment="1">
      <alignment horizontal="center"/>
    </xf>
    <xf numFmtId="0" fontId="4" fillId="13" borderId="19" xfId="1" applyFont="1" applyFill="1" applyBorder="1" applyAlignment="1">
      <alignment horizontal="center" vertical="center" wrapText="1"/>
    </xf>
    <xf numFmtId="0" fontId="6" fillId="3" borderId="0" xfId="1" applyFont="1" applyFill="1" applyBorder="1" applyAlignment="1"/>
    <xf numFmtId="0" fontId="0" fillId="14" borderId="35" xfId="0" applyFill="1" applyBorder="1" applyAlignment="1">
      <alignment horizontal="center"/>
    </xf>
    <xf numFmtId="0" fontId="0" fillId="16" borderId="36" xfId="0" applyFill="1" applyBorder="1" applyAlignment="1">
      <alignment horizontal="center"/>
    </xf>
    <xf numFmtId="0" fontId="4" fillId="0" borderId="5" xfId="2" applyFont="1" applyBorder="1" applyAlignment="1">
      <alignment horizontal="left"/>
    </xf>
    <xf numFmtId="0" fontId="4" fillId="0" borderId="5" xfId="2" applyFont="1" applyFill="1" applyBorder="1" applyAlignment="1">
      <alignment horizontal="left"/>
    </xf>
    <xf numFmtId="0" fontId="4" fillId="0" borderId="0" xfId="2" applyFont="1" applyBorder="1" applyAlignment="1">
      <alignment horizontal="left"/>
    </xf>
    <xf numFmtId="0" fontId="0" fillId="0" borderId="5" xfId="0" applyBorder="1"/>
    <xf numFmtId="1" fontId="1" fillId="0" borderId="0" xfId="1" applyNumberFormat="1" applyFill="1" applyBorder="1" applyAlignment="1">
      <alignment horizontal="left"/>
    </xf>
    <xf numFmtId="14" fontId="1" fillId="0" borderId="0" xfId="1" applyNumberFormat="1" applyFill="1" applyBorder="1" applyAlignment="1">
      <alignment horizontal="left"/>
    </xf>
    <xf numFmtId="0" fontId="1" fillId="0" borderId="0" xfId="1" applyFill="1" applyBorder="1" applyAlignment="1">
      <alignment horizontal="left"/>
    </xf>
    <xf numFmtId="0" fontId="2" fillId="3" borderId="0" xfId="2" applyFont="1" applyFill="1" applyBorder="1" applyAlignment="1">
      <alignment horizontal="right"/>
    </xf>
    <xf numFmtId="0" fontId="11" fillId="3" borderId="1" xfId="2" applyFont="1" applyFill="1" applyBorder="1" applyAlignment="1">
      <alignment horizontal="right"/>
    </xf>
    <xf numFmtId="0" fontId="4" fillId="0" borderId="0" xfId="2" applyFont="1"/>
    <xf numFmtId="0" fontId="4" fillId="0" borderId="0" xfId="2" applyFont="1" applyAlignment="1">
      <alignment vertical="center" wrapText="1"/>
    </xf>
    <xf numFmtId="2" fontId="4" fillId="0" borderId="6" xfId="2" applyNumberFormat="1" applyFont="1" applyBorder="1" applyAlignment="1"/>
    <xf numFmtId="2" fontId="4" fillId="0" borderId="6" xfId="2" applyNumberFormat="1" applyFont="1" applyFill="1" applyBorder="1" applyAlignment="1"/>
    <xf numFmtId="0" fontId="4" fillId="3" borderId="0" xfId="2" applyFont="1" applyFill="1"/>
    <xf numFmtId="0" fontId="13" fillId="3" borderId="0" xfId="2" applyFont="1" applyFill="1" applyAlignment="1">
      <alignment horizontal="center"/>
    </xf>
    <xf numFmtId="0" fontId="4" fillId="2" borderId="0" xfId="2" applyFont="1" applyFill="1" applyBorder="1"/>
    <xf numFmtId="2" fontId="4" fillId="4" borderId="0" xfId="2" applyNumberFormat="1" applyFont="1" applyFill="1"/>
    <xf numFmtId="0" fontId="2" fillId="0" borderId="1" xfId="2" applyFont="1" applyFill="1" applyBorder="1" applyAlignment="1">
      <alignment horizontal="center"/>
    </xf>
    <xf numFmtId="0" fontId="4" fillId="2" borderId="1" xfId="2" applyFont="1" applyFill="1" applyBorder="1"/>
    <xf numFmtId="0" fontId="3" fillId="15" borderId="28" xfId="2" applyFont="1" applyFill="1" applyBorder="1" applyAlignment="1">
      <alignment horizontal="center" vertical="center" wrapText="1"/>
    </xf>
    <xf numFmtId="0" fontId="3" fillId="13" borderId="27" xfId="2" applyFont="1" applyFill="1" applyBorder="1" applyAlignment="1">
      <alignment horizontal="center" vertical="center" wrapText="1"/>
    </xf>
    <xf numFmtId="0" fontId="3" fillId="13" borderId="28" xfId="2" applyFont="1" applyFill="1" applyBorder="1" applyAlignment="1">
      <alignment horizontal="center" vertical="center" wrapText="1"/>
    </xf>
    <xf numFmtId="0" fontId="3" fillId="15" borderId="32" xfId="2" applyFont="1" applyFill="1" applyBorder="1" applyAlignment="1">
      <alignment horizontal="center" vertical="center" wrapText="1"/>
    </xf>
    <xf numFmtId="0" fontId="1" fillId="0" borderId="1" xfId="1" applyBorder="1"/>
    <xf numFmtId="1" fontId="1" fillId="0" borderId="7" xfId="1" applyNumberFormat="1" applyBorder="1"/>
    <xf numFmtId="0" fontId="1" fillId="0" borderId="7" xfId="1" applyBorder="1"/>
    <xf numFmtId="0" fontId="0" fillId="0" borderId="0" xfId="0" applyAlignment="1">
      <alignment wrapText="1"/>
    </xf>
    <xf numFmtId="0" fontId="0" fillId="0" borderId="0" xfId="0" applyAlignment="1">
      <alignment horizontal="left" vertical="center"/>
    </xf>
    <xf numFmtId="0" fontId="1" fillId="0" borderId="5" xfId="2" applyFont="1" applyBorder="1" applyAlignment="1">
      <alignment horizontal="right"/>
    </xf>
    <xf numFmtId="0" fontId="1" fillId="0" borderId="5" xfId="2" applyFont="1" applyFill="1" applyBorder="1" applyAlignment="1">
      <alignment horizontal="right"/>
    </xf>
    <xf numFmtId="0" fontId="4" fillId="3" borderId="6" xfId="1" applyFont="1" applyFill="1" applyBorder="1" applyAlignment="1"/>
    <xf numFmtId="0" fontId="14" fillId="3" borderId="6" xfId="3" applyFont="1" applyFill="1" applyBorder="1" applyAlignment="1">
      <alignment horizontal="left"/>
    </xf>
    <xf numFmtId="0" fontId="4" fillId="3" borderId="5" xfId="1" applyFont="1" applyFill="1" applyBorder="1" applyAlignment="1"/>
    <xf numFmtId="0" fontId="4" fillId="3" borderId="34" xfId="1" applyFont="1" applyFill="1" applyBorder="1" applyAlignment="1"/>
    <xf numFmtId="0" fontId="4" fillId="3" borderId="0" xfId="1" applyFont="1" applyFill="1" applyBorder="1" applyAlignment="1">
      <alignment horizontal="left"/>
    </xf>
    <xf numFmtId="0" fontId="1" fillId="0" borderId="0" xfId="1" applyBorder="1" applyAlignment="1"/>
    <xf numFmtId="0" fontId="4" fillId="8" borderId="41" xfId="1" applyFont="1" applyFill="1" applyBorder="1" applyAlignment="1">
      <alignment horizontal="center"/>
    </xf>
    <xf numFmtId="0" fontId="4" fillId="9" borderId="30" xfId="1" applyFont="1" applyFill="1" applyBorder="1" applyAlignment="1">
      <alignment horizontal="center"/>
    </xf>
    <xf numFmtId="0" fontId="4" fillId="8" borderId="30" xfId="1" applyFont="1" applyFill="1" applyBorder="1" applyAlignment="1">
      <alignment horizontal="center"/>
    </xf>
    <xf numFmtId="0" fontId="2" fillId="0" borderId="8" xfId="1" applyFont="1" applyBorder="1"/>
    <xf numFmtId="0" fontId="4" fillId="0" borderId="9" xfId="1" applyFont="1" applyFill="1" applyBorder="1" applyAlignment="1"/>
    <xf numFmtId="0" fontId="4" fillId="3" borderId="43" xfId="1" applyFont="1" applyFill="1" applyBorder="1" applyAlignment="1">
      <alignment horizontal="left"/>
    </xf>
    <xf numFmtId="0" fontId="4" fillId="3" borderId="45" xfId="1" applyFont="1" applyFill="1" applyBorder="1" applyAlignment="1">
      <alignment horizontal="left"/>
    </xf>
    <xf numFmtId="0" fontId="2" fillId="0" borderId="44" xfId="1" applyFont="1" applyBorder="1"/>
    <xf numFmtId="0" fontId="2" fillId="3" borderId="23" xfId="1" applyFont="1" applyFill="1" applyBorder="1"/>
    <xf numFmtId="14" fontId="1" fillId="3" borderId="24" xfId="1" applyNumberFormat="1" applyFill="1" applyBorder="1" applyAlignment="1">
      <alignment horizontal="left"/>
    </xf>
    <xf numFmtId="14" fontId="1" fillId="3" borderId="24" xfId="1" applyNumberFormat="1" applyFill="1" applyBorder="1" applyAlignment="1"/>
    <xf numFmtId="14" fontId="4" fillId="3" borderId="24" xfId="1" applyNumberFormat="1" applyFont="1" applyFill="1" applyBorder="1" applyAlignment="1">
      <alignment horizontal="left"/>
    </xf>
    <xf numFmtId="14" fontId="4" fillId="3" borderId="25" xfId="1" applyNumberFormat="1" applyFont="1" applyFill="1" applyBorder="1" applyAlignment="1">
      <alignment horizontal="left"/>
    </xf>
    <xf numFmtId="0" fontId="1" fillId="8" borderId="40" xfId="1" applyFill="1" applyBorder="1" applyAlignment="1">
      <alignment horizontal="center"/>
    </xf>
    <xf numFmtId="0" fontId="2" fillId="3" borderId="46" xfId="1" applyFont="1" applyFill="1" applyBorder="1"/>
    <xf numFmtId="0" fontId="2" fillId="3" borderId="47" xfId="1" applyFont="1" applyFill="1" applyBorder="1"/>
    <xf numFmtId="0" fontId="2" fillId="0" borderId="26" xfId="1" applyFont="1" applyBorder="1"/>
    <xf numFmtId="0" fontId="4" fillId="0" borderId="16" xfId="1" applyFont="1" applyFill="1" applyBorder="1" applyAlignment="1"/>
    <xf numFmtId="0" fontId="1" fillId="0" borderId="19" xfId="1" applyBorder="1"/>
    <xf numFmtId="0" fontId="1" fillId="0" borderId="5" xfId="2" applyFont="1" applyBorder="1" applyAlignment="1">
      <alignment horizontal="left"/>
    </xf>
    <xf numFmtId="0" fontId="1" fillId="0" borderId="0" xfId="0" applyFont="1"/>
    <xf numFmtId="0" fontId="1" fillId="0" borderId="0" xfId="0" applyFont="1" applyFill="1" applyAlignment="1"/>
    <xf numFmtId="0" fontId="1" fillId="0" borderId="0" xfId="0" applyFont="1" applyFill="1" applyBorder="1" applyAlignment="1"/>
    <xf numFmtId="0" fontId="1" fillId="0" borderId="0" xfId="0" applyFont="1" applyFill="1" applyBorder="1"/>
    <xf numFmtId="0" fontId="1" fillId="0" borderId="0" xfId="0" applyFont="1" applyFill="1" applyAlignment="1">
      <alignment horizontal="left"/>
    </xf>
    <xf numFmtId="0" fontId="1" fillId="0" borderId="0" xfId="0" applyFont="1" applyAlignment="1">
      <alignment horizontal="left"/>
    </xf>
    <xf numFmtId="0" fontId="4" fillId="0" borderId="5" xfId="2" applyFont="1" applyBorder="1" applyAlignment="1">
      <alignment horizontal="center"/>
    </xf>
    <xf numFmtId="0" fontId="1" fillId="18" borderId="48" xfId="0" applyFont="1" applyFill="1" applyBorder="1"/>
    <xf numFmtId="0" fontId="1" fillId="18" borderId="48" xfId="2" applyFont="1" applyFill="1" applyBorder="1" applyAlignment="1">
      <alignment horizontal="left"/>
    </xf>
    <xf numFmtId="0" fontId="1" fillId="18" borderId="49" xfId="0" applyFont="1" applyFill="1" applyBorder="1"/>
    <xf numFmtId="0" fontId="1" fillId="18" borderId="49" xfId="2" applyFont="1" applyFill="1" applyBorder="1" applyAlignment="1">
      <alignment horizontal="left"/>
    </xf>
    <xf numFmtId="0" fontId="1" fillId="8" borderId="48" xfId="0" applyFont="1" applyFill="1" applyBorder="1"/>
    <xf numFmtId="0" fontId="1" fillId="8" borderId="48" xfId="2" applyFont="1" applyFill="1" applyBorder="1" applyAlignment="1">
      <alignment horizontal="left"/>
    </xf>
    <xf numFmtId="0" fontId="1" fillId="8" borderId="49" xfId="0" applyFont="1" applyFill="1" applyBorder="1"/>
    <xf numFmtId="0" fontId="1" fillId="8" borderId="49" xfId="2" applyFont="1" applyFill="1" applyBorder="1" applyAlignment="1">
      <alignment horizontal="left"/>
    </xf>
    <xf numFmtId="0" fontId="1" fillId="9" borderId="48" xfId="0" applyFont="1" applyFill="1" applyBorder="1" applyAlignment="1">
      <alignment horizontal="left"/>
    </xf>
    <xf numFmtId="0" fontId="4" fillId="9" borderId="48" xfId="2" applyFont="1" applyFill="1" applyBorder="1" applyAlignment="1">
      <alignment horizontal="left"/>
    </xf>
    <xf numFmtId="0" fontId="1" fillId="9" borderId="49" xfId="0" applyFont="1" applyFill="1" applyBorder="1" applyAlignment="1">
      <alignment horizontal="left"/>
    </xf>
    <xf numFmtId="0" fontId="4" fillId="9" borderId="49" xfId="2" applyFont="1" applyFill="1" applyBorder="1" applyAlignment="1">
      <alignment horizontal="left"/>
    </xf>
    <xf numFmtId="0" fontId="1" fillId="8" borderId="0" xfId="2" applyFont="1" applyFill="1"/>
    <xf numFmtId="0" fontId="4" fillId="8" borderId="0" xfId="2" applyFont="1" applyFill="1"/>
    <xf numFmtId="0" fontId="2" fillId="0" borderId="5" xfId="2" applyFont="1" applyFill="1" applyBorder="1" applyAlignment="1">
      <alignment horizontal="center"/>
    </xf>
    <xf numFmtId="0" fontId="1" fillId="8" borderId="20" xfId="0" applyFont="1" applyFill="1" applyBorder="1" applyAlignment="1">
      <alignment horizontal="left"/>
    </xf>
    <xf numFmtId="0" fontId="4" fillId="8" borderId="22" xfId="2" applyFont="1" applyFill="1" applyBorder="1" applyAlignment="1">
      <alignment horizontal="left"/>
    </xf>
    <xf numFmtId="0" fontId="1" fillId="8" borderId="50" xfId="0" applyFont="1" applyFill="1" applyBorder="1" applyAlignment="1">
      <alignment horizontal="left"/>
    </xf>
    <xf numFmtId="0" fontId="4" fillId="8" borderId="45" xfId="2" applyFont="1" applyFill="1" applyBorder="1" applyAlignment="1">
      <alignment horizontal="left"/>
    </xf>
    <xf numFmtId="0" fontId="1" fillId="8" borderId="23" xfId="0" applyFont="1" applyFill="1" applyBorder="1" applyAlignment="1">
      <alignment horizontal="left"/>
    </xf>
    <xf numFmtId="0" fontId="4" fillId="8" borderId="25" xfId="2" applyFont="1" applyFill="1" applyBorder="1" applyAlignment="1">
      <alignment horizontal="left"/>
    </xf>
    <xf numFmtId="0" fontId="1" fillId="10" borderId="20" xfId="0" applyFont="1" applyFill="1" applyBorder="1" applyAlignment="1">
      <alignment horizontal="left"/>
    </xf>
    <xf numFmtId="0" fontId="4" fillId="10" borderId="22" xfId="2" applyFont="1" applyFill="1" applyBorder="1" applyAlignment="1">
      <alignment horizontal="left"/>
    </xf>
    <xf numFmtId="0" fontId="1" fillId="10" borderId="50" xfId="0" applyFont="1" applyFill="1" applyBorder="1" applyAlignment="1">
      <alignment horizontal="left"/>
    </xf>
    <xf numFmtId="0" fontId="4" fillId="10" borderId="45" xfId="2" applyFont="1" applyFill="1" applyBorder="1" applyAlignment="1">
      <alignment horizontal="left"/>
    </xf>
    <xf numFmtId="0" fontId="1" fillId="10" borderId="23" xfId="0" applyFont="1" applyFill="1" applyBorder="1" applyAlignment="1">
      <alignment horizontal="left"/>
    </xf>
    <xf numFmtId="0" fontId="4" fillId="10" borderId="25" xfId="2" applyFont="1" applyFill="1" applyBorder="1" applyAlignment="1">
      <alignment horizontal="left"/>
    </xf>
    <xf numFmtId="0" fontId="1" fillId="10" borderId="0" xfId="2" applyFont="1" applyFill="1"/>
    <xf numFmtId="0" fontId="4" fillId="10" borderId="0" xfId="2" applyFont="1" applyFill="1"/>
    <xf numFmtId="0" fontId="1" fillId="0" borderId="5" xfId="2" applyFont="1" applyFill="1" applyBorder="1" applyAlignment="1">
      <alignment horizontal="left"/>
    </xf>
    <xf numFmtId="0" fontId="4" fillId="0" borderId="0" xfId="2" applyFont="1" applyFill="1"/>
    <xf numFmtId="0" fontId="1" fillId="0" borderId="0" xfId="2" applyFont="1" applyFill="1"/>
    <xf numFmtId="0" fontId="1" fillId="8" borderId="0" xfId="0" applyFont="1" applyFill="1" applyBorder="1"/>
    <xf numFmtId="0" fontId="1" fillId="8" borderId="22" xfId="2" applyFont="1" applyFill="1" applyBorder="1" applyAlignment="1">
      <alignment horizontal="left"/>
    </xf>
    <xf numFmtId="0" fontId="1" fillId="8" borderId="25" xfId="2" applyFont="1" applyFill="1" applyBorder="1" applyAlignment="1">
      <alignment horizontal="left"/>
    </xf>
    <xf numFmtId="0" fontId="16" fillId="0" borderId="0" xfId="0" applyFont="1"/>
    <xf numFmtId="0" fontId="4" fillId="0" borderId="0" xfId="2" applyFont="1" applyFill="1" applyBorder="1"/>
    <xf numFmtId="0" fontId="4" fillId="3" borderId="0" xfId="2" applyFont="1" applyFill="1" applyAlignment="1"/>
    <xf numFmtId="0" fontId="1" fillId="15" borderId="22" xfId="2" applyFont="1" applyFill="1" applyBorder="1" applyAlignment="1">
      <alignment horizontal="left"/>
    </xf>
    <xf numFmtId="0" fontId="1" fillId="15" borderId="45" xfId="2" applyFont="1" applyFill="1" applyBorder="1" applyAlignment="1">
      <alignment horizontal="left"/>
    </xf>
    <xf numFmtId="0" fontId="1" fillId="15" borderId="25" xfId="2" applyFont="1" applyFill="1" applyBorder="1" applyAlignment="1">
      <alignment horizontal="left"/>
    </xf>
    <xf numFmtId="164" fontId="3" fillId="11" borderId="28" xfId="2" applyNumberFormat="1" applyFont="1" applyFill="1" applyBorder="1" applyAlignment="1">
      <alignment horizontal="center" vertical="center" wrapText="1"/>
    </xf>
    <xf numFmtId="164" fontId="4" fillId="2" borderId="30" xfId="2" applyNumberFormat="1" applyFont="1" applyFill="1" applyBorder="1"/>
    <xf numFmtId="164" fontId="4" fillId="2" borderId="6" xfId="2" applyNumberFormat="1" applyFont="1" applyFill="1" applyBorder="1"/>
    <xf numFmtId="164" fontId="4" fillId="3" borderId="0" xfId="2" applyNumberFormat="1" applyFont="1" applyFill="1" applyBorder="1" applyAlignment="1"/>
    <xf numFmtId="164" fontId="4" fillId="2" borderId="1" xfId="2" applyNumberFormat="1" applyFont="1" applyFill="1" applyBorder="1"/>
    <xf numFmtId="164" fontId="4" fillId="0" borderId="0" xfId="2" applyNumberFormat="1" applyFont="1"/>
    <xf numFmtId="164" fontId="3" fillId="11" borderId="29" xfId="2" applyNumberFormat="1" applyFont="1" applyFill="1" applyBorder="1" applyAlignment="1">
      <alignment horizontal="center" vertical="center" wrapText="1"/>
    </xf>
    <xf numFmtId="164" fontId="4" fillId="2" borderId="0" xfId="2" applyNumberFormat="1" applyFont="1" applyFill="1"/>
    <xf numFmtId="0" fontId="3" fillId="13" borderId="28" xfId="2" applyNumberFormat="1" applyFont="1" applyFill="1" applyBorder="1" applyAlignment="1">
      <alignment horizontal="center" vertical="center" wrapText="1" readingOrder="1"/>
    </xf>
    <xf numFmtId="0" fontId="4" fillId="0" borderId="6" xfId="2" applyNumberFormat="1" applyFont="1" applyFill="1" applyBorder="1" applyAlignment="1">
      <alignment horizontal="right" readingOrder="1"/>
    </xf>
    <xf numFmtId="0" fontId="3" fillId="0" borderId="6" xfId="2" applyNumberFormat="1" applyFont="1" applyFill="1" applyBorder="1" applyAlignment="1">
      <alignment horizontal="right" readingOrder="1"/>
    </xf>
    <xf numFmtId="0" fontId="12" fillId="0" borderId="6" xfId="2" applyNumberFormat="1" applyFont="1" applyFill="1" applyBorder="1" applyAlignment="1">
      <alignment horizontal="right" readingOrder="1"/>
    </xf>
    <xf numFmtId="0" fontId="4" fillId="3" borderId="0" xfId="2" applyNumberFormat="1" applyFont="1" applyFill="1" applyBorder="1" applyAlignment="1">
      <alignment horizontal="right" readingOrder="1"/>
    </xf>
    <xf numFmtId="0" fontId="13" fillId="3" borderId="0" xfId="2" applyNumberFormat="1" applyFont="1" applyFill="1" applyAlignment="1">
      <alignment horizontal="right" readingOrder="1"/>
    </xf>
    <xf numFmtId="0" fontId="4" fillId="0" borderId="0" xfId="2" applyNumberFormat="1" applyFont="1" applyAlignment="1">
      <alignment horizontal="right" readingOrder="1"/>
    </xf>
    <xf numFmtId="164" fontId="4" fillId="4" borderId="0" xfId="2" applyNumberFormat="1" applyFont="1" applyFill="1" applyAlignment="1">
      <alignment horizontal="right" readingOrder="1"/>
    </xf>
    <xf numFmtId="164" fontId="1" fillId="17" borderId="0" xfId="1" applyNumberFormat="1" applyFill="1" applyBorder="1"/>
    <xf numFmtId="164" fontId="1" fillId="3" borderId="0" xfId="1" applyNumberFormat="1" applyFill="1" applyBorder="1"/>
    <xf numFmtId="164" fontId="1" fillId="3" borderId="0" xfId="1" applyNumberFormat="1" applyFill="1" applyBorder="1" applyAlignment="1">
      <alignment horizontal="left"/>
    </xf>
    <xf numFmtId="165" fontId="1" fillId="7" borderId="26" xfId="1" applyNumberFormat="1" applyFill="1" applyBorder="1" applyAlignment="1">
      <alignment horizontal="left"/>
    </xf>
    <xf numFmtId="1" fontId="4" fillId="0" borderId="9" xfId="1" applyNumberFormat="1" applyFont="1" applyFill="1" applyBorder="1" applyAlignment="1"/>
    <xf numFmtId="1" fontId="4" fillId="3" borderId="6" xfId="1" applyNumberFormat="1" applyFont="1" applyFill="1" applyBorder="1" applyAlignment="1"/>
    <xf numFmtId="1" fontId="4" fillId="0" borderId="16" xfId="1" applyNumberFormat="1" applyFont="1" applyFill="1" applyBorder="1" applyAlignment="1"/>
    <xf numFmtId="0" fontId="0" fillId="8" borderId="26" xfId="0" applyFill="1" applyBorder="1" applyAlignment="1">
      <alignment horizontal="center"/>
    </xf>
    <xf numFmtId="0" fontId="0" fillId="15" borderId="16" xfId="0" applyFill="1" applyBorder="1" applyAlignment="1">
      <alignment horizontal="center" wrapText="1"/>
    </xf>
    <xf numFmtId="0" fontId="0" fillId="15" borderId="17" xfId="0" applyFill="1" applyBorder="1" applyAlignment="1">
      <alignment horizontal="center"/>
    </xf>
    <xf numFmtId="164" fontId="3" fillId="15" borderId="17" xfId="1" applyNumberFormat="1" applyFont="1" applyFill="1" applyBorder="1" applyAlignment="1">
      <alignment horizontal="center" wrapText="1"/>
    </xf>
    <xf numFmtId="164" fontId="6" fillId="3" borderId="34" xfId="1" applyNumberFormat="1" applyFont="1" applyFill="1" applyBorder="1" applyAlignment="1"/>
    <xf numFmtId="164" fontId="1" fillId="4" borderId="1" xfId="1" applyNumberFormat="1" applyFill="1" applyBorder="1"/>
    <xf numFmtId="164" fontId="1" fillId="3" borderId="0" xfId="1" applyNumberFormat="1" applyFill="1"/>
    <xf numFmtId="164" fontId="4" fillId="0" borderId="0" xfId="1" applyNumberFormat="1" applyFont="1"/>
    <xf numFmtId="164" fontId="1" fillId="0" borderId="0" xfId="1" applyNumberFormat="1"/>
    <xf numFmtId="164" fontId="1" fillId="5" borderId="1" xfId="1" applyNumberFormat="1" applyFont="1" applyFill="1" applyBorder="1" applyAlignment="1"/>
    <xf numFmtId="2" fontId="1" fillId="0" borderId="6" xfId="2" applyNumberFormat="1" applyFont="1" applyBorder="1" applyAlignment="1"/>
    <xf numFmtId="2" fontId="1" fillId="0" borderId="6" xfId="2" applyNumberFormat="1" applyFont="1" applyFill="1" applyBorder="1" applyAlignment="1"/>
    <xf numFmtId="2" fontId="20" fillId="0" borderId="6" xfId="2" applyNumberFormat="1" applyFont="1" applyFill="1" applyBorder="1" applyAlignment="1"/>
    <xf numFmtId="0" fontId="4" fillId="3" borderId="20" xfId="2" applyFont="1" applyFill="1" applyBorder="1" applyAlignment="1"/>
    <xf numFmtId="0" fontId="4" fillId="3" borderId="21" xfId="2" applyFont="1" applyFill="1" applyBorder="1" applyAlignment="1"/>
    <xf numFmtId="0" fontId="4" fillId="3" borderId="50" xfId="2" applyFont="1" applyFill="1" applyBorder="1"/>
    <xf numFmtId="0" fontId="13" fillId="3" borderId="0" xfId="2" applyFont="1" applyFill="1" applyBorder="1" applyAlignment="1">
      <alignment horizontal="center"/>
    </xf>
    <xf numFmtId="0" fontId="4" fillId="4" borderId="0" xfId="2" applyFont="1" applyFill="1" applyBorder="1" applyAlignment="1">
      <alignment horizontal="right"/>
    </xf>
    <xf numFmtId="2" fontId="4" fillId="4" borderId="0" xfId="2" applyNumberFormat="1" applyFont="1" applyFill="1" applyBorder="1"/>
    <xf numFmtId="0" fontId="0" fillId="0" borderId="0" xfId="0" applyFill="1" applyBorder="1" applyAlignment="1">
      <alignment horizontal="center"/>
    </xf>
    <xf numFmtId="0" fontId="0" fillId="12" borderId="40" xfId="0" applyFill="1" applyBorder="1" applyAlignment="1">
      <alignment horizontal="center" wrapText="1"/>
    </xf>
    <xf numFmtId="164" fontId="4" fillId="3" borderId="22" xfId="2" applyNumberFormat="1" applyFont="1" applyFill="1" applyBorder="1" applyAlignment="1"/>
    <xf numFmtId="164" fontId="4" fillId="2" borderId="45" xfId="2" applyNumberFormat="1" applyFont="1" applyFill="1" applyBorder="1"/>
    <xf numFmtId="0" fontId="4" fillId="2" borderId="1" xfId="2" applyFont="1" applyFill="1" applyBorder="1" applyAlignment="1">
      <alignment horizontal="right"/>
    </xf>
    <xf numFmtId="2" fontId="4" fillId="2" borderId="1" xfId="2" applyNumberFormat="1" applyFont="1" applyFill="1" applyBorder="1" applyAlignment="1">
      <alignment horizontal="right"/>
    </xf>
    <xf numFmtId="2" fontId="4" fillId="0" borderId="6" xfId="2" applyNumberFormat="1" applyFont="1" applyBorder="1" applyAlignment="1">
      <alignment horizontal="right"/>
    </xf>
    <xf numFmtId="2" fontId="3" fillId="0" borderId="6" xfId="2" applyNumberFormat="1" applyFont="1" applyFill="1" applyBorder="1" applyAlignment="1">
      <alignment horizontal="right"/>
    </xf>
    <xf numFmtId="0" fontId="1" fillId="0" borderId="0" xfId="2" applyFont="1"/>
    <xf numFmtId="0" fontId="0" fillId="19" borderId="0" xfId="0" applyFill="1"/>
    <xf numFmtId="165" fontId="0" fillId="0" borderId="0" xfId="0" applyNumberFormat="1" applyAlignment="1">
      <alignment horizontal="center"/>
    </xf>
    <xf numFmtId="165" fontId="0" fillId="0" borderId="0" xfId="0" applyNumberFormat="1"/>
    <xf numFmtId="165" fontId="0" fillId="19" borderId="0" xfId="0" applyNumberFormat="1" applyFill="1"/>
    <xf numFmtId="0" fontId="2" fillId="0" borderId="0" xfId="0" applyFont="1" applyFill="1" applyBorder="1" applyAlignment="1"/>
    <xf numFmtId="0" fontId="1" fillId="11" borderId="20" xfId="0" applyFont="1" applyFill="1" applyBorder="1"/>
    <xf numFmtId="0" fontId="1" fillId="11" borderId="25" xfId="2" applyFont="1" applyFill="1" applyBorder="1" applyAlignment="1">
      <alignment horizontal="left"/>
    </xf>
    <xf numFmtId="0" fontId="10" fillId="0" borderId="0" xfId="2" applyFont="1" applyBorder="1" applyAlignment="1">
      <alignment horizontal="center" vertical="center"/>
    </xf>
    <xf numFmtId="0" fontId="1" fillId="0" borderId="0" xfId="0" applyFont="1" applyFill="1"/>
    <xf numFmtId="0" fontId="21" fillId="0" borderId="0" xfId="0" applyFont="1"/>
    <xf numFmtId="0" fontId="10" fillId="0" borderId="0" xfId="2" applyFont="1" applyBorder="1" applyAlignment="1">
      <alignment vertical="center"/>
    </xf>
    <xf numFmtId="0" fontId="1" fillId="0" borderId="0" xfId="2" applyFont="1" applyFill="1" applyBorder="1" applyAlignment="1">
      <alignment vertical="center"/>
    </xf>
    <xf numFmtId="0" fontId="10" fillId="0" borderId="0" xfId="2" applyFont="1" applyFill="1" applyBorder="1" applyAlignment="1">
      <alignment vertical="center"/>
    </xf>
    <xf numFmtId="0" fontId="4" fillId="0" borderId="34" xfId="2" applyFont="1" applyFill="1" applyBorder="1" applyAlignment="1">
      <alignment horizontal="right"/>
    </xf>
    <xf numFmtId="0" fontId="3" fillId="0" borderId="34" xfId="2" applyFont="1" applyFill="1" applyBorder="1" applyAlignment="1">
      <alignment horizontal="right"/>
    </xf>
    <xf numFmtId="0" fontId="12" fillId="0" borderId="34" xfId="2" applyFont="1" applyFill="1" applyBorder="1" applyAlignment="1">
      <alignment horizontal="right"/>
    </xf>
    <xf numFmtId="0" fontId="3" fillId="11" borderId="6" xfId="2" applyFont="1" applyFill="1" applyBorder="1" applyAlignment="1">
      <alignment horizontal="center" vertical="center" wrapText="1"/>
    </xf>
    <xf numFmtId="0" fontId="4" fillId="0" borderId="34" xfId="2" applyFont="1" applyFill="1" applyBorder="1" applyAlignment="1"/>
    <xf numFmtId="0" fontId="3" fillId="0" borderId="34" xfId="2" applyFont="1" applyFill="1" applyBorder="1" applyAlignment="1"/>
    <xf numFmtId="0" fontId="12" fillId="0" borderId="34" xfId="2" applyFont="1" applyFill="1" applyBorder="1" applyAlignment="1"/>
    <xf numFmtId="0" fontId="1" fillId="0" borderId="34" xfId="2" applyFont="1" applyFill="1" applyBorder="1" applyAlignment="1">
      <alignment horizontal="right"/>
    </xf>
    <xf numFmtId="0" fontId="20" fillId="0" borderId="34" xfId="2" applyFont="1" applyFill="1" applyBorder="1" applyAlignment="1">
      <alignment horizontal="right"/>
    </xf>
    <xf numFmtId="0" fontId="1" fillId="15" borderId="24" xfId="0" applyFont="1" applyFill="1" applyBorder="1" applyAlignment="1">
      <alignment horizontal="left"/>
    </xf>
    <xf numFmtId="0" fontId="1" fillId="8" borderId="20" xfId="0" applyFont="1" applyFill="1" applyBorder="1" applyAlignment="1">
      <alignment horizontal="center"/>
    </xf>
    <xf numFmtId="0" fontId="1" fillId="8" borderId="22" xfId="0" applyFont="1" applyFill="1" applyBorder="1" applyAlignment="1">
      <alignment horizontal="center"/>
    </xf>
    <xf numFmtId="0" fontId="1" fillId="15" borderId="23" xfId="0" applyFont="1" applyFill="1" applyBorder="1" applyAlignment="1">
      <alignment horizontal="center"/>
    </xf>
    <xf numFmtId="0" fontId="1" fillId="15" borderId="25" xfId="0" applyFont="1" applyFill="1" applyBorder="1" applyAlignment="1">
      <alignment horizontal="center"/>
    </xf>
    <xf numFmtId="2" fontId="4" fillId="0" borderId="0" xfId="2" applyNumberFormat="1" applyFont="1" applyBorder="1" applyAlignment="1"/>
    <xf numFmtId="0" fontId="12" fillId="0" borderId="0" xfId="2" applyFont="1" applyFill="1" applyBorder="1" applyAlignment="1">
      <alignment horizontal="right"/>
    </xf>
    <xf numFmtId="0" fontId="1" fillId="0" borderId="0" xfId="2" applyFont="1" applyFill="1" applyBorder="1" applyAlignment="1"/>
    <xf numFmtId="0" fontId="1" fillId="8" borderId="53" xfId="2" applyFont="1" applyFill="1" applyBorder="1" applyAlignment="1"/>
    <xf numFmtId="0" fontId="1" fillId="8" borderId="3" xfId="2" applyFont="1" applyFill="1" applyBorder="1" applyAlignment="1"/>
    <xf numFmtId="0" fontId="1" fillId="8" borderId="4" xfId="2" applyFont="1" applyFill="1" applyBorder="1" applyAlignment="1"/>
    <xf numFmtId="0" fontId="1" fillId="8" borderId="54" xfId="2" applyFont="1" applyFill="1" applyBorder="1"/>
    <xf numFmtId="0" fontId="4" fillId="8" borderId="55" xfId="2" applyFont="1" applyFill="1" applyBorder="1"/>
    <xf numFmtId="0" fontId="4" fillId="8" borderId="56" xfId="2" applyFont="1" applyFill="1" applyBorder="1"/>
    <xf numFmtId="0" fontId="4" fillId="0" borderId="0" xfId="2" applyFont="1" applyBorder="1"/>
    <xf numFmtId="0" fontId="1" fillId="0" borderId="0" xfId="0" applyFont="1" applyBorder="1"/>
    <xf numFmtId="0" fontId="1" fillId="0" borderId="58" xfId="0" applyFont="1" applyBorder="1"/>
    <xf numFmtId="0" fontId="1" fillId="0" borderId="5" xfId="0" applyFont="1" applyBorder="1"/>
    <xf numFmtId="2" fontId="4" fillId="0" borderId="5" xfId="2" applyNumberFormat="1" applyFont="1" applyBorder="1" applyAlignment="1"/>
    <xf numFmtId="0" fontId="1" fillId="0" borderId="0" xfId="0" applyFont="1" applyFill="1" applyBorder="1" applyAlignment="1">
      <alignment horizontal="left"/>
    </xf>
    <xf numFmtId="0" fontId="1" fillId="9" borderId="1" xfId="0" applyFont="1" applyFill="1" applyBorder="1" applyAlignment="1"/>
    <xf numFmtId="0" fontId="1" fillId="11" borderId="50" xfId="0" applyFont="1" applyFill="1" applyBorder="1"/>
    <xf numFmtId="0" fontId="1" fillId="11" borderId="45" xfId="2" applyFont="1" applyFill="1" applyBorder="1" applyAlignment="1">
      <alignment horizontal="left"/>
    </xf>
    <xf numFmtId="0" fontId="1" fillId="15" borderId="0" xfId="0" applyFont="1" applyFill="1" applyBorder="1" applyAlignment="1">
      <alignment horizontal="left"/>
    </xf>
    <xf numFmtId="0" fontId="1" fillId="0" borderId="22" xfId="2" applyFont="1" applyBorder="1" applyAlignment="1">
      <alignment horizontal="left"/>
    </xf>
    <xf numFmtId="0" fontId="1" fillId="0" borderId="45" xfId="2" applyFont="1" applyBorder="1" applyAlignment="1">
      <alignment horizontal="left"/>
    </xf>
    <xf numFmtId="0" fontId="1" fillId="15" borderId="21" xfId="0" applyFont="1" applyFill="1" applyBorder="1" applyAlignment="1">
      <alignment horizontal="left"/>
    </xf>
    <xf numFmtId="0" fontId="1" fillId="8" borderId="24" xfId="0" applyFont="1" applyFill="1" applyBorder="1"/>
    <xf numFmtId="0" fontId="1" fillId="8" borderId="21" xfId="0" applyFont="1" applyFill="1" applyBorder="1"/>
    <xf numFmtId="0" fontId="1" fillId="0" borderId="6" xfId="2" applyFont="1" applyBorder="1" applyAlignment="1">
      <alignment horizontal="left"/>
    </xf>
    <xf numFmtId="0" fontId="4" fillId="3" borderId="56" xfId="2" applyFont="1" applyFill="1" applyBorder="1" applyAlignment="1"/>
    <xf numFmtId="0" fontId="1" fillId="0" borderId="5" xfId="0" applyFont="1" applyFill="1" applyBorder="1"/>
    <xf numFmtId="0" fontId="1" fillId="0" borderId="57" xfId="0" applyFont="1" applyFill="1" applyBorder="1"/>
    <xf numFmtId="0" fontId="3" fillId="13" borderId="57" xfId="2" applyFont="1" applyFill="1" applyBorder="1" applyAlignment="1">
      <alignment horizontal="center" vertical="center" wrapText="1"/>
    </xf>
    <xf numFmtId="0" fontId="3" fillId="15" borderId="5" xfId="2" applyFont="1" applyFill="1" applyBorder="1" applyAlignment="1">
      <alignment horizontal="center" vertical="center" wrapText="1"/>
    </xf>
    <xf numFmtId="0" fontId="16" fillId="0" borderId="0" xfId="0" applyFont="1" applyFill="1" applyBorder="1"/>
    <xf numFmtId="0" fontId="3" fillId="15" borderId="6" xfId="2" applyFont="1" applyFill="1" applyBorder="1" applyAlignment="1">
      <alignment horizontal="center" vertical="center" wrapText="1"/>
    </xf>
    <xf numFmtId="0" fontId="3" fillId="13" borderId="6" xfId="2" applyFont="1" applyFill="1" applyBorder="1" applyAlignment="1">
      <alignment horizontal="center" vertical="center" wrapText="1"/>
    </xf>
    <xf numFmtId="0" fontId="3" fillId="11" borderId="43" xfId="2" applyFont="1" applyFill="1" applyBorder="1" applyAlignment="1">
      <alignment horizontal="center" vertical="center" wrapText="1"/>
    </xf>
    <xf numFmtId="0" fontId="1" fillId="0" borderId="0" xfId="0" applyFont="1" applyFill="1" applyBorder="1" applyAlignment="1">
      <alignment horizontal="center"/>
    </xf>
    <xf numFmtId="0" fontId="1" fillId="4" borderId="1" xfId="0" applyFont="1" applyFill="1" applyBorder="1"/>
    <xf numFmtId="0" fontId="1" fillId="0" borderId="5" xfId="0" applyFont="1" applyFill="1" applyBorder="1" applyAlignment="1">
      <alignment horizontal="center"/>
    </xf>
    <xf numFmtId="0" fontId="1" fillId="0" borderId="6" xfId="0" applyFont="1" applyFill="1" applyBorder="1" applyAlignment="1">
      <alignment horizontal="center"/>
    </xf>
    <xf numFmtId="0" fontId="16" fillId="4" borderId="1" xfId="0" applyFont="1" applyFill="1" applyBorder="1"/>
    <xf numFmtId="0" fontId="1" fillId="0" borderId="0" xfId="0" applyFont="1" applyFill="1" applyBorder="1" applyAlignment="1">
      <alignment horizontal="left" vertical="center"/>
    </xf>
    <xf numFmtId="0" fontId="1" fillId="4" borderId="2" xfId="0" applyFont="1" applyFill="1" applyBorder="1"/>
    <xf numFmtId="0" fontId="16" fillId="4" borderId="7" xfId="0" applyFont="1" applyFill="1" applyBorder="1"/>
    <xf numFmtId="0" fontId="16" fillId="0" borderId="55" xfId="0" applyFont="1" applyFill="1" applyBorder="1"/>
    <xf numFmtId="0" fontId="16" fillId="0" borderId="3" xfId="0" applyFont="1" applyFill="1" applyBorder="1"/>
    <xf numFmtId="0" fontId="1" fillId="4" borderId="1" xfId="0" applyFont="1" applyFill="1" applyBorder="1" applyAlignment="1">
      <alignment horizontal="left" vertical="center"/>
    </xf>
    <xf numFmtId="0" fontId="3" fillId="11" borderId="9" xfId="2" applyFont="1" applyFill="1" applyBorder="1" applyAlignment="1">
      <alignment horizontal="center" vertical="center" wrapText="1"/>
    </xf>
    <xf numFmtId="14" fontId="19" fillId="3" borderId="34" xfId="1" applyNumberFormat="1" applyFont="1" applyFill="1" applyBorder="1" applyAlignment="1">
      <alignment horizontal="left"/>
    </xf>
    <xf numFmtId="14" fontId="19" fillId="3" borderId="0" xfId="1" applyNumberFormat="1" applyFont="1" applyFill="1" applyBorder="1" applyAlignment="1">
      <alignment horizontal="left"/>
    </xf>
    <xf numFmtId="0" fontId="1" fillId="0" borderId="0" xfId="1" applyAlignment="1">
      <alignment horizontal="center"/>
    </xf>
    <xf numFmtId="0" fontId="14" fillId="0" borderId="9" xfId="3" applyFont="1" applyFill="1" applyBorder="1" applyAlignment="1">
      <alignment horizontal="left"/>
    </xf>
    <xf numFmtId="0" fontId="4" fillId="0" borderId="10" xfId="1" applyFont="1" applyFill="1" applyBorder="1" applyAlignment="1">
      <alignment horizontal="left"/>
    </xf>
    <xf numFmtId="0" fontId="4" fillId="9" borderId="30" xfId="1" applyFont="1" applyFill="1" applyBorder="1" applyAlignment="1">
      <alignment horizontal="center"/>
    </xf>
    <xf numFmtId="0" fontId="4" fillId="9" borderId="42" xfId="1" applyFont="1" applyFill="1" applyBorder="1" applyAlignment="1">
      <alignment horizontal="center"/>
    </xf>
    <xf numFmtId="0" fontId="4" fillId="0" borderId="16" xfId="1" applyFont="1" applyFill="1" applyBorder="1" applyAlignment="1">
      <alignment horizontal="left"/>
    </xf>
    <xf numFmtId="0" fontId="4" fillId="0" borderId="17" xfId="1" applyFont="1" applyFill="1" applyBorder="1" applyAlignment="1">
      <alignment horizontal="left"/>
    </xf>
    <xf numFmtId="0" fontId="8" fillId="2" borderId="0" xfId="1" applyFont="1" applyFill="1" applyAlignment="1">
      <alignment horizontal="center" vertical="center"/>
    </xf>
    <xf numFmtId="0" fontId="4" fillId="0" borderId="33" xfId="1" applyFont="1" applyBorder="1" applyAlignment="1">
      <alignment horizontal="left"/>
    </xf>
    <xf numFmtId="0" fontId="4" fillId="0" borderId="1" xfId="1" applyFont="1" applyBorder="1" applyAlignment="1">
      <alignment horizontal="left"/>
    </xf>
    <xf numFmtId="0" fontId="4" fillId="4" borderId="3" xfId="1" applyFont="1" applyFill="1" applyBorder="1" applyAlignment="1">
      <alignment horizontal="center"/>
    </xf>
    <xf numFmtId="0" fontId="4" fillId="4" borderId="4" xfId="1" applyFont="1" applyFill="1" applyBorder="1" applyAlignment="1">
      <alignment horizontal="center"/>
    </xf>
    <xf numFmtId="0" fontId="1" fillId="0" borderId="14" xfId="1" applyBorder="1" applyAlignment="1">
      <alignment horizontal="center"/>
    </xf>
    <xf numFmtId="0" fontId="1" fillId="0" borderId="18" xfId="1" applyBorder="1" applyAlignment="1">
      <alignment horizontal="center"/>
    </xf>
    <xf numFmtId="0" fontId="1" fillId="0" borderId="19" xfId="1" applyBorder="1" applyAlignment="1">
      <alignment horizontal="center"/>
    </xf>
    <xf numFmtId="0" fontId="2" fillId="6" borderId="20" xfId="1" applyFont="1" applyFill="1" applyBorder="1" applyAlignment="1">
      <alignment horizontal="center"/>
    </xf>
    <xf numFmtId="0" fontId="2" fillId="6" borderId="21" xfId="1" applyFont="1" applyFill="1" applyBorder="1" applyAlignment="1">
      <alignment horizontal="center"/>
    </xf>
    <xf numFmtId="0" fontId="2" fillId="6" borderId="22" xfId="1" applyFont="1" applyFill="1" applyBorder="1" applyAlignment="1">
      <alignment horizontal="center"/>
    </xf>
    <xf numFmtId="0" fontId="2" fillId="10" borderId="23" xfId="1" applyFont="1" applyFill="1" applyBorder="1" applyAlignment="1">
      <alignment horizontal="center"/>
    </xf>
    <xf numFmtId="0" fontId="2" fillId="10" borderId="24" xfId="1" applyFont="1" applyFill="1" applyBorder="1" applyAlignment="1">
      <alignment horizontal="center"/>
    </xf>
    <xf numFmtId="0" fontId="2" fillId="10" borderId="25" xfId="1" applyFont="1" applyFill="1" applyBorder="1" applyAlignment="1">
      <alignment horizontal="center"/>
    </xf>
    <xf numFmtId="0" fontId="4" fillId="0" borderId="11" xfId="1" applyFont="1" applyFill="1" applyBorder="1" applyAlignment="1">
      <alignment horizontal="left"/>
    </xf>
    <xf numFmtId="0" fontId="4" fillId="0" borderId="12" xfId="1" applyFont="1" applyFill="1" applyBorder="1" applyAlignment="1">
      <alignment horizontal="left"/>
    </xf>
    <xf numFmtId="0" fontId="4" fillId="3" borderId="0" xfId="1" applyFont="1" applyFill="1" applyBorder="1" applyAlignment="1">
      <alignment horizontal="center"/>
    </xf>
    <xf numFmtId="0" fontId="3" fillId="13" borderId="14" xfId="1" applyFont="1" applyFill="1" applyBorder="1" applyAlignment="1">
      <alignment horizontal="center"/>
    </xf>
    <xf numFmtId="0" fontId="3" fillId="13" borderId="15" xfId="1" applyFont="1" applyFill="1" applyBorder="1" applyAlignment="1">
      <alignment horizontal="center"/>
    </xf>
    <xf numFmtId="0" fontId="1" fillId="0" borderId="39" xfId="1" applyFont="1" applyBorder="1" applyAlignment="1">
      <alignment horizontal="left"/>
    </xf>
    <xf numFmtId="0" fontId="4" fillId="0" borderId="7" xfId="1" applyFont="1" applyBorder="1" applyAlignment="1">
      <alignment horizontal="left"/>
    </xf>
    <xf numFmtId="0" fontId="1" fillId="0" borderId="33" xfId="1" applyFont="1" applyFill="1" applyBorder="1" applyAlignment="1">
      <alignment horizontal="left"/>
    </xf>
    <xf numFmtId="0" fontId="4" fillId="0" borderId="1" xfId="1" applyFont="1" applyFill="1" applyBorder="1" applyAlignment="1">
      <alignment horizontal="left"/>
    </xf>
    <xf numFmtId="0" fontId="1" fillId="0" borderId="33" xfId="1" applyFont="1" applyBorder="1" applyAlignment="1">
      <alignment horizontal="left"/>
    </xf>
    <xf numFmtId="0" fontId="4" fillId="3" borderId="23" xfId="2" applyFont="1" applyFill="1" applyBorder="1" applyAlignment="1">
      <alignment horizontal="center"/>
    </xf>
    <xf numFmtId="0" fontId="4" fillId="3" borderId="24" xfId="2" applyFont="1" applyFill="1" applyBorder="1" applyAlignment="1">
      <alignment horizontal="center"/>
    </xf>
    <xf numFmtId="0" fontId="4" fillId="3" borderId="25" xfId="2" applyFont="1" applyFill="1" applyBorder="1" applyAlignment="1">
      <alignment horizontal="center"/>
    </xf>
    <xf numFmtId="0" fontId="4" fillId="0" borderId="14" xfId="2" applyFont="1" applyBorder="1" applyAlignment="1">
      <alignment horizontal="center"/>
    </xf>
    <xf numFmtId="0" fontId="4" fillId="0" borderId="18" xfId="2" applyFont="1" applyBorder="1" applyAlignment="1">
      <alignment horizontal="center"/>
    </xf>
    <xf numFmtId="0" fontId="4" fillId="0" borderId="19" xfId="2" applyFont="1" applyBorder="1" applyAlignment="1">
      <alignment horizontal="center"/>
    </xf>
    <xf numFmtId="0" fontId="10" fillId="0" borderId="31" xfId="2" applyFont="1" applyBorder="1" applyAlignment="1">
      <alignment horizontal="center" vertical="center" wrapText="1"/>
    </xf>
    <xf numFmtId="0" fontId="10" fillId="0" borderId="31" xfId="2" applyFont="1" applyBorder="1" applyAlignment="1">
      <alignment horizontal="center" vertical="center"/>
    </xf>
    <xf numFmtId="0" fontId="2" fillId="3" borderId="50" xfId="2" applyFont="1" applyFill="1" applyBorder="1" applyAlignment="1">
      <alignment horizontal="center"/>
    </xf>
    <xf numFmtId="0" fontId="2" fillId="3" borderId="0" xfId="2" applyFont="1" applyFill="1" applyBorder="1" applyAlignment="1">
      <alignment horizontal="center"/>
    </xf>
    <xf numFmtId="0" fontId="2" fillId="3" borderId="45" xfId="2" applyFont="1" applyFill="1" applyBorder="1" applyAlignment="1">
      <alignment horizontal="center"/>
    </xf>
    <xf numFmtId="0" fontId="4" fillId="3" borderId="50" xfId="2" applyFont="1" applyFill="1" applyBorder="1" applyAlignment="1">
      <alignment horizontal="center"/>
    </xf>
    <xf numFmtId="0" fontId="4" fillId="3" borderId="0" xfId="2" applyFont="1" applyFill="1" applyBorder="1" applyAlignment="1">
      <alignment horizontal="center"/>
    </xf>
    <xf numFmtId="0" fontId="4" fillId="3" borderId="45" xfId="2" applyFont="1" applyFill="1" applyBorder="1" applyAlignment="1">
      <alignment horizontal="center"/>
    </xf>
    <xf numFmtId="0" fontId="2" fillId="8" borderId="8" xfId="2" applyFont="1" applyFill="1" applyBorder="1" applyAlignment="1">
      <alignment horizontal="center"/>
    </xf>
    <xf numFmtId="0" fontId="2" fillId="8" borderId="9" xfId="2" applyFont="1" applyFill="1" applyBorder="1" applyAlignment="1">
      <alignment horizontal="center"/>
    </xf>
    <xf numFmtId="0" fontId="2" fillId="8" borderId="10" xfId="2" applyFont="1" applyFill="1" applyBorder="1" applyAlignment="1">
      <alignment horizontal="center"/>
    </xf>
    <xf numFmtId="0" fontId="2" fillId="9" borderId="11" xfId="2" applyFont="1" applyFill="1" applyBorder="1" applyAlignment="1">
      <alignment horizontal="center"/>
    </xf>
    <xf numFmtId="0" fontId="2" fillId="9" borderId="12" xfId="2" applyFont="1" applyFill="1" applyBorder="1" applyAlignment="1">
      <alignment horizontal="center"/>
    </xf>
    <xf numFmtId="0" fontId="2" fillId="9" borderId="13" xfId="2" applyFont="1" applyFill="1" applyBorder="1" applyAlignment="1">
      <alignment horizontal="center"/>
    </xf>
    <xf numFmtId="0" fontId="4" fillId="3" borderId="0" xfId="2" applyFont="1" applyFill="1" applyAlignment="1">
      <alignment horizontal="center"/>
    </xf>
    <xf numFmtId="0" fontId="2" fillId="12" borderId="8" xfId="2" applyFont="1" applyFill="1" applyBorder="1" applyAlignment="1">
      <alignment horizontal="center"/>
    </xf>
    <xf numFmtId="0" fontId="2" fillId="12" borderId="37" xfId="2" applyFont="1" applyFill="1" applyBorder="1" applyAlignment="1">
      <alignment horizontal="center"/>
    </xf>
    <xf numFmtId="0" fontId="2" fillId="12" borderId="9" xfId="2" applyFont="1" applyFill="1" applyBorder="1" applyAlignment="1">
      <alignment horizontal="center"/>
    </xf>
    <xf numFmtId="0" fontId="2" fillId="12" borderId="10" xfId="2" applyFont="1" applyFill="1" applyBorder="1" applyAlignment="1">
      <alignment horizontal="center"/>
    </xf>
    <xf numFmtId="0" fontId="2" fillId="16" borderId="11" xfId="2" applyFont="1" applyFill="1" applyBorder="1" applyAlignment="1">
      <alignment horizontal="center"/>
    </xf>
    <xf numFmtId="0" fontId="2" fillId="16" borderId="38" xfId="2" applyFont="1" applyFill="1" applyBorder="1" applyAlignment="1">
      <alignment horizontal="center"/>
    </xf>
    <xf numFmtId="0" fontId="2" fillId="16" borderId="12" xfId="2" applyFont="1" applyFill="1" applyBorder="1" applyAlignment="1">
      <alignment horizontal="center"/>
    </xf>
    <xf numFmtId="0" fontId="2" fillId="16" borderId="13" xfId="2" applyFont="1" applyFill="1" applyBorder="1" applyAlignment="1">
      <alignment horizontal="center"/>
    </xf>
    <xf numFmtId="0" fontId="1" fillId="4" borderId="0" xfId="2" applyFont="1" applyFill="1" applyAlignment="1">
      <alignment horizontal="right"/>
    </xf>
    <xf numFmtId="0" fontId="1" fillId="9" borderId="1" xfId="2" applyFont="1" applyFill="1" applyBorder="1" applyAlignment="1">
      <alignment horizontal="center"/>
    </xf>
    <xf numFmtId="0" fontId="10" fillId="0" borderId="20" xfId="2" applyFont="1" applyBorder="1" applyAlignment="1">
      <alignment horizontal="center" vertical="center" wrapText="1"/>
    </xf>
    <xf numFmtId="0" fontId="10" fillId="0" borderId="21" xfId="2" applyFont="1" applyBorder="1" applyAlignment="1">
      <alignment horizontal="center" vertical="center" wrapText="1"/>
    </xf>
    <xf numFmtId="0" fontId="10" fillId="0" borderId="22" xfId="2" applyFont="1" applyBorder="1" applyAlignment="1">
      <alignment horizontal="center" vertical="center" wrapText="1"/>
    </xf>
    <xf numFmtId="0" fontId="10" fillId="0" borderId="50"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45" xfId="2" applyFont="1" applyBorder="1" applyAlignment="1">
      <alignment horizontal="center" vertical="center" wrapText="1"/>
    </xf>
    <xf numFmtId="0" fontId="10" fillId="0" borderId="23" xfId="2" applyFont="1" applyBorder="1" applyAlignment="1">
      <alignment horizontal="center" vertical="center" wrapText="1"/>
    </xf>
    <xf numFmtId="0" fontId="10" fillId="0" borderId="24" xfId="2" applyFont="1" applyBorder="1" applyAlignment="1">
      <alignment horizontal="center" vertical="center" wrapText="1"/>
    </xf>
    <xf numFmtId="0" fontId="10" fillId="0" borderId="25" xfId="2" applyFont="1" applyBorder="1" applyAlignment="1">
      <alignment horizontal="center" vertical="center" wrapText="1"/>
    </xf>
    <xf numFmtId="0" fontId="3" fillId="0" borderId="51" xfId="2" applyFont="1" applyFill="1" applyBorder="1" applyAlignment="1">
      <alignment horizontal="center" vertical="center" wrapText="1"/>
    </xf>
    <xf numFmtId="0" fontId="3" fillId="0" borderId="52" xfId="2" applyFont="1" applyFill="1" applyBorder="1" applyAlignment="1">
      <alignment horizontal="center" vertical="center" wrapText="1"/>
    </xf>
    <xf numFmtId="0" fontId="2" fillId="20" borderId="1" xfId="0" applyFont="1" applyFill="1" applyBorder="1" applyAlignment="1">
      <alignment horizontal="center"/>
    </xf>
    <xf numFmtId="0" fontId="1" fillId="20" borderId="1" xfId="0" applyFont="1" applyFill="1" applyBorder="1" applyAlignment="1">
      <alignment horizontal="center"/>
    </xf>
    <xf numFmtId="0" fontId="1" fillId="21" borderId="0" xfId="2" applyFont="1" applyFill="1" applyAlignment="1">
      <alignment horizontal="center" wrapText="1"/>
    </xf>
    <xf numFmtId="0" fontId="16" fillId="20" borderId="53" xfId="2" applyFont="1" applyFill="1" applyBorder="1" applyAlignment="1">
      <alignment horizontal="center" vertical="center" wrapText="1"/>
    </xf>
    <xf numFmtId="0" fontId="16" fillId="20" borderId="3" xfId="2" applyFont="1" applyFill="1" applyBorder="1" applyAlignment="1">
      <alignment horizontal="center" vertical="center" wrapText="1"/>
    </xf>
    <xf numFmtId="0" fontId="16" fillId="20" borderId="4" xfId="2" applyFont="1" applyFill="1" applyBorder="1" applyAlignment="1">
      <alignment horizontal="center" vertical="center" wrapText="1"/>
    </xf>
    <xf numFmtId="0" fontId="16" fillId="20" borderId="34" xfId="2" applyFont="1" applyFill="1" applyBorder="1" applyAlignment="1">
      <alignment horizontal="center" vertical="center" wrapText="1"/>
    </xf>
    <xf numFmtId="0" fontId="16" fillId="20" borderId="0" xfId="2" applyFont="1" applyFill="1" applyBorder="1" applyAlignment="1">
      <alignment horizontal="center" vertical="center" wrapText="1"/>
    </xf>
    <xf numFmtId="0" fontId="16" fillId="20" borderId="5" xfId="2" applyFont="1" applyFill="1" applyBorder="1" applyAlignment="1">
      <alignment horizontal="center" vertical="center" wrapText="1"/>
    </xf>
    <xf numFmtId="0" fontId="16" fillId="20" borderId="54" xfId="2" applyFont="1" applyFill="1" applyBorder="1" applyAlignment="1">
      <alignment horizontal="center" vertical="center" wrapText="1"/>
    </xf>
    <xf numFmtId="0" fontId="16" fillId="20" borderId="55" xfId="2" applyFont="1" applyFill="1" applyBorder="1" applyAlignment="1">
      <alignment horizontal="center" vertical="center" wrapText="1"/>
    </xf>
    <xf numFmtId="0" fontId="16" fillId="20" borderId="56" xfId="2" applyFont="1" applyFill="1" applyBorder="1" applyAlignment="1">
      <alignment horizontal="center" vertical="center" wrapText="1"/>
    </xf>
    <xf numFmtId="0" fontId="2" fillId="6" borderId="14" xfId="0" applyFont="1" applyFill="1" applyBorder="1" applyAlignment="1">
      <alignment horizontal="center"/>
    </xf>
    <xf numFmtId="0" fontId="2" fillId="6" borderId="19" xfId="0" applyFont="1" applyFill="1" applyBorder="1" applyAlignment="1">
      <alignment horizontal="center"/>
    </xf>
    <xf numFmtId="0" fontId="2" fillId="11" borderId="14" xfId="0" applyFont="1" applyFill="1" applyBorder="1" applyAlignment="1">
      <alignment horizontal="center"/>
    </xf>
    <xf numFmtId="0" fontId="2" fillId="11" borderId="19" xfId="0" applyFont="1" applyFill="1" applyBorder="1" applyAlignment="1">
      <alignment horizontal="center"/>
    </xf>
  </cellXfs>
  <cellStyles count="4">
    <cellStyle name="Hyperlink" xfId="3" builtinId="8"/>
    <cellStyle name="Normal" xfId="0" builtinId="0"/>
    <cellStyle name="Normal 2" xfId="1"/>
    <cellStyle name="Normal 3" xfId="2"/>
  </cellStyles>
  <dxfs count="2">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FF9999"/>
      <color rgb="FFFFC000"/>
      <color rgb="FFFF9900"/>
      <color rgb="FFFFFF00"/>
      <color rgb="FFFF9933"/>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192405</xdr:colOff>
      <xdr:row>0</xdr:row>
      <xdr:rowOff>15240</xdr:rowOff>
    </xdr:from>
    <xdr:to>
      <xdr:col>5</xdr:col>
      <xdr:colOff>1684460</xdr:colOff>
      <xdr:row>1</xdr:row>
      <xdr:rowOff>9238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9680" y="15240"/>
          <a:ext cx="6349805" cy="56073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5</xdr:col>
      <xdr:colOff>243986</xdr:colOff>
      <xdr:row>0</xdr:row>
      <xdr:rowOff>512467</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8122" cy="41721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4</xdr:col>
      <xdr:colOff>534499</xdr:colOff>
      <xdr:row>0</xdr:row>
      <xdr:rowOff>512467</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8122" cy="41721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5</xdr:col>
      <xdr:colOff>158261</xdr:colOff>
      <xdr:row>0</xdr:row>
      <xdr:rowOff>512467</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8122" cy="41721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5</xdr:col>
      <xdr:colOff>248748</xdr:colOff>
      <xdr:row>0</xdr:row>
      <xdr:rowOff>512467</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8122" cy="41721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5</xdr:col>
      <xdr:colOff>158261</xdr:colOff>
      <xdr:row>0</xdr:row>
      <xdr:rowOff>512467</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8122" cy="41721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4</xdr:col>
      <xdr:colOff>209061</xdr:colOff>
      <xdr:row>0</xdr:row>
      <xdr:rowOff>512467</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8122" cy="41721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4</xdr:col>
      <xdr:colOff>209061</xdr:colOff>
      <xdr:row>0</xdr:row>
      <xdr:rowOff>512467</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1772" cy="4172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1370156</xdr:colOff>
      <xdr:row>0</xdr:row>
      <xdr:rowOff>27213</xdr:rowOff>
    </xdr:from>
    <xdr:to>
      <xdr:col>6</xdr:col>
      <xdr:colOff>1657349</xdr:colOff>
      <xdr:row>0</xdr:row>
      <xdr:rowOff>552448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2210" y="27213"/>
          <a:ext cx="5321835" cy="5252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75389</xdr:colOff>
      <xdr:row>0</xdr:row>
      <xdr:rowOff>104776</xdr:rowOff>
    </xdr:from>
    <xdr:to>
      <xdr:col>5</xdr:col>
      <xdr:colOff>381000</xdr:colOff>
      <xdr:row>0</xdr:row>
      <xdr:rowOff>521992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9" y="104776"/>
          <a:ext cx="3991786" cy="4172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75389</xdr:colOff>
      <xdr:row>0</xdr:row>
      <xdr:rowOff>104776</xdr:rowOff>
    </xdr:from>
    <xdr:to>
      <xdr:col>5</xdr:col>
      <xdr:colOff>320186</xdr:colOff>
      <xdr:row>0</xdr:row>
      <xdr:rowOff>521992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9" y="104776"/>
          <a:ext cx="3991786" cy="4172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5</xdr:col>
      <xdr:colOff>243986</xdr:colOff>
      <xdr:row>0</xdr:row>
      <xdr:rowOff>512467</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8122" cy="4172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5</xdr:col>
      <xdr:colOff>41580</xdr:colOff>
      <xdr:row>0</xdr:row>
      <xdr:rowOff>512467</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8122" cy="4172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5</xdr:col>
      <xdr:colOff>180486</xdr:colOff>
      <xdr:row>0</xdr:row>
      <xdr:rowOff>512467</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8122" cy="41721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5</xdr:col>
      <xdr:colOff>180486</xdr:colOff>
      <xdr:row>0</xdr:row>
      <xdr:rowOff>512467</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8122" cy="41721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684989</xdr:colOff>
      <xdr:row>0</xdr:row>
      <xdr:rowOff>95251</xdr:rowOff>
    </xdr:from>
    <xdr:to>
      <xdr:col>5</xdr:col>
      <xdr:colOff>243986</xdr:colOff>
      <xdr:row>0</xdr:row>
      <xdr:rowOff>512467</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989" y="95251"/>
          <a:ext cx="3988122" cy="4172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B14" sqref="B14"/>
    </sheetView>
  </sheetViews>
  <sheetFormatPr defaultRowHeight="14.4" x14ac:dyDescent="0.3"/>
  <cols>
    <col min="1" max="1" width="16.88671875" bestFit="1" customWidth="1"/>
    <col min="2" max="2" width="135.88671875" customWidth="1"/>
  </cols>
  <sheetData>
    <row r="1" spans="1:2" ht="15" thickBot="1" x14ac:dyDescent="0.35">
      <c r="A1" s="31" t="s">
        <v>42</v>
      </c>
      <c r="B1" s="32" t="s">
        <v>43</v>
      </c>
    </row>
    <row r="2" spans="1:2" x14ac:dyDescent="0.3">
      <c r="A2" s="35" t="s">
        <v>20</v>
      </c>
    </row>
    <row r="3" spans="1:2" x14ac:dyDescent="0.3">
      <c r="A3" s="35" t="s">
        <v>21</v>
      </c>
    </row>
    <row r="4" spans="1:2" x14ac:dyDescent="0.3">
      <c r="A4" t="s">
        <v>44</v>
      </c>
    </row>
    <row r="5" spans="1:2" x14ac:dyDescent="0.3">
      <c r="A5" s="34" t="s">
        <v>47</v>
      </c>
      <c r="B5" t="s">
        <v>48</v>
      </c>
    </row>
    <row r="6" spans="1:2" x14ac:dyDescent="0.3">
      <c r="A6" s="33" t="s">
        <v>15</v>
      </c>
    </row>
    <row r="7" spans="1:2" x14ac:dyDescent="0.3">
      <c r="A7" s="36" t="s">
        <v>45</v>
      </c>
      <c r="B7" t="s">
        <v>46</v>
      </c>
    </row>
    <row r="8" spans="1:2" x14ac:dyDescent="0.3">
      <c r="A8" s="33" t="s">
        <v>17</v>
      </c>
    </row>
    <row r="9" spans="1:2" x14ac:dyDescent="0.3">
      <c r="A9" s="36" t="s">
        <v>13</v>
      </c>
    </row>
    <row r="10" spans="1:2" x14ac:dyDescent="0.3">
      <c r="A10" s="33" t="s">
        <v>18</v>
      </c>
    </row>
    <row r="11" spans="1:2" x14ac:dyDescent="0.3">
      <c r="A11" s="33" t="s">
        <v>19</v>
      </c>
    </row>
    <row r="12" spans="1:2" x14ac:dyDescent="0.3">
      <c r="A12" s="33" t="s">
        <v>22</v>
      </c>
    </row>
    <row r="13" spans="1:2" x14ac:dyDescent="0.3">
      <c r="A13" s="34" t="s">
        <v>41</v>
      </c>
    </row>
  </sheetData>
  <sortState ref="A2:B15">
    <sortCondition ref="A1"/>
  </sortState>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opLeftCell="A4" zoomScale="90" zoomScaleNormal="90" zoomScalePageLayoutView="130" workbookViewId="0">
      <selection activeCell="F31" sqref="F31"/>
    </sheetView>
  </sheetViews>
  <sheetFormatPr defaultColWidth="9.109375" defaultRowHeight="13.2" x14ac:dyDescent="0.25"/>
  <cols>
    <col min="1" max="1" width="24.5546875" style="42" bestFit="1" customWidth="1"/>
    <col min="2" max="2" width="9.109375" style="42" bestFit="1" customWidth="1"/>
    <col min="3" max="3" width="15.88671875" style="42" bestFit="1" customWidth="1"/>
    <col min="4" max="4" width="8.5546875" style="42" bestFit="1" customWidth="1"/>
    <col min="5" max="5" width="9.109375" style="42"/>
    <col min="6" max="6" width="7.44140625" style="42" bestFit="1" customWidth="1"/>
    <col min="7" max="7" width="7" style="42" bestFit="1" customWidth="1"/>
    <col min="8" max="16384" width="9.109375" style="42"/>
  </cols>
  <sheetData>
    <row r="1" spans="1:17" ht="44.25" customHeight="1" thickBot="1" x14ac:dyDescent="0.3">
      <c r="A1" s="297"/>
      <c r="B1" s="298"/>
      <c r="C1" s="298"/>
      <c r="D1" s="298"/>
      <c r="E1" s="298"/>
      <c r="F1" s="298"/>
      <c r="G1" s="299"/>
    </row>
    <row r="2" spans="1:17" ht="13.95" customHeight="1" x14ac:dyDescent="0.25">
      <c r="A2" s="315" t="s">
        <v>0</v>
      </c>
      <c r="B2" s="316"/>
      <c r="C2" s="317"/>
      <c r="D2" s="317"/>
      <c r="E2" s="317"/>
      <c r="F2" s="317"/>
      <c r="G2" s="318"/>
    </row>
    <row r="3" spans="1:17" ht="14.25" customHeight="1" thickBot="1" x14ac:dyDescent="0.3">
      <c r="A3" s="319" t="s">
        <v>187</v>
      </c>
      <c r="B3" s="320"/>
      <c r="C3" s="321"/>
      <c r="D3" s="321"/>
      <c r="E3" s="321"/>
      <c r="F3" s="321"/>
      <c r="G3" s="322"/>
    </row>
    <row r="4" spans="1:17" s="43" customFormat="1" ht="40.200000000000003" thickBot="1" x14ac:dyDescent="0.35">
      <c r="A4" s="53" t="s">
        <v>190</v>
      </c>
      <c r="B4" s="55" t="s">
        <v>55</v>
      </c>
      <c r="C4" s="54" t="s">
        <v>12</v>
      </c>
      <c r="D4" s="52" t="s">
        <v>38</v>
      </c>
      <c r="E4" s="54" t="s">
        <v>39</v>
      </c>
      <c r="F4" s="204" t="s">
        <v>13</v>
      </c>
      <c r="G4" s="27" t="s">
        <v>14</v>
      </c>
    </row>
    <row r="5" spans="1:17" ht="13.8" thickBot="1" x14ac:dyDescent="0.3">
      <c r="A5" s="93" t="s">
        <v>146</v>
      </c>
      <c r="B5" s="88" t="s">
        <v>58</v>
      </c>
      <c r="C5" s="18"/>
      <c r="D5" s="44"/>
      <c r="E5" s="201"/>
      <c r="F5" s="48" t="str">
        <f>IF(D5="","",(IF(E5="A", 4, (IF(E5="B", 3, (IF(E5="C", 2, (IF(E5="D", 1, 0)))))))))</f>
        <v/>
      </c>
      <c r="G5" s="144">
        <f t="shared" ref="G5:G6" si="0">PRODUCT(D5:F5)</f>
        <v>0</v>
      </c>
    </row>
    <row r="6" spans="1:17" ht="14.25" customHeight="1" thickTop="1" thickBot="1" x14ac:dyDescent="0.3">
      <c r="A6" s="93" t="s">
        <v>147</v>
      </c>
      <c r="B6" s="88" t="s">
        <v>58</v>
      </c>
      <c r="C6" s="19"/>
      <c r="D6" s="25"/>
      <c r="E6" s="202"/>
      <c r="F6" s="48" t="str">
        <f t="shared" ref="F6:F29" si="1">IF(D6="","",(IF(E6="A", 4, (IF(E6="B", 3, (IF(E6="C", 2, (IF(E6="D", 1, 0)))))))))</f>
        <v/>
      </c>
      <c r="G6" s="144">
        <f t="shared" si="0"/>
        <v>0</v>
      </c>
      <c r="I6" s="300" t="s">
        <v>40</v>
      </c>
      <c r="J6" s="301"/>
      <c r="K6" s="301"/>
      <c r="L6" s="301"/>
    </row>
    <row r="7" spans="1:17" ht="16.2" thickTop="1" thickBot="1" x14ac:dyDescent="0.3">
      <c r="A7" s="93" t="s">
        <v>148</v>
      </c>
      <c r="B7" s="88" t="s">
        <v>58</v>
      </c>
      <c r="C7" s="18"/>
      <c r="D7" s="44"/>
      <c r="E7" s="203"/>
      <c r="F7" s="48" t="str">
        <f t="shared" si="1"/>
        <v/>
      </c>
      <c r="G7" s="144">
        <f>PRODUCT(D7:F7)</f>
        <v>0</v>
      </c>
      <c r="I7" s="301"/>
      <c r="J7" s="301"/>
      <c r="K7" s="301"/>
      <c r="L7" s="301"/>
    </row>
    <row r="8" spans="1:17" ht="16.2" thickTop="1" thickBot="1" x14ac:dyDescent="0.3">
      <c r="A8" s="93" t="s">
        <v>258</v>
      </c>
      <c r="B8" s="88" t="s">
        <v>58</v>
      </c>
      <c r="C8" s="18"/>
      <c r="D8" s="44"/>
      <c r="E8" s="203"/>
      <c r="F8" s="48" t="str">
        <f t="shared" si="1"/>
        <v/>
      </c>
      <c r="G8" s="144">
        <f>PRODUCT(D8:F8)</f>
        <v>0</v>
      </c>
      <c r="I8" s="301"/>
      <c r="J8" s="301"/>
      <c r="K8" s="301"/>
      <c r="L8" s="301"/>
    </row>
    <row r="9" spans="1:17" ht="16.2" thickTop="1" thickBot="1" x14ac:dyDescent="0.3">
      <c r="A9" s="93" t="s">
        <v>149</v>
      </c>
      <c r="B9" s="88" t="s">
        <v>58</v>
      </c>
      <c r="C9" s="18"/>
      <c r="D9" s="44"/>
      <c r="E9" s="203"/>
      <c r="F9" s="48" t="str">
        <f t="shared" si="1"/>
        <v/>
      </c>
      <c r="G9" s="144">
        <f>PRODUCT(D9:F9)</f>
        <v>0</v>
      </c>
      <c r="I9" s="301"/>
      <c r="J9" s="301"/>
      <c r="K9" s="301"/>
      <c r="L9" s="301"/>
    </row>
    <row r="10" spans="1:17" ht="15.6" thickTop="1" x14ac:dyDescent="0.25">
      <c r="A10" s="93" t="s">
        <v>150</v>
      </c>
      <c r="B10" s="88" t="s">
        <v>58</v>
      </c>
      <c r="C10" s="18"/>
      <c r="D10" s="44"/>
      <c r="E10" s="203"/>
      <c r="F10" s="48" t="str">
        <f t="shared" si="1"/>
        <v/>
      </c>
      <c r="G10" s="144">
        <f t="shared" ref="G10:G13" si="2">PRODUCT(D10:F10)</f>
        <v>0</v>
      </c>
      <c r="H10" s="126"/>
      <c r="I10" s="126"/>
      <c r="J10" s="126"/>
      <c r="K10" s="126"/>
      <c r="L10" s="126"/>
      <c r="M10" s="126"/>
      <c r="N10" s="126"/>
      <c r="O10" s="126"/>
      <c r="P10" s="126"/>
      <c r="Q10" s="126"/>
    </row>
    <row r="11" spans="1:17" ht="15" x14ac:dyDescent="0.25">
      <c r="A11" s="89" t="s">
        <v>259</v>
      </c>
      <c r="B11" s="88" t="s">
        <v>58</v>
      </c>
      <c r="C11" s="18"/>
      <c r="D11" s="44"/>
      <c r="E11" s="203"/>
      <c r="F11" s="48" t="str">
        <f t="shared" si="1"/>
        <v/>
      </c>
      <c r="G11" s="144">
        <f t="shared" si="2"/>
        <v>0</v>
      </c>
      <c r="H11" s="126"/>
      <c r="I11" s="127"/>
      <c r="J11" s="126"/>
      <c r="K11" s="126"/>
      <c r="L11" s="126"/>
      <c r="M11" s="126"/>
      <c r="N11" s="126"/>
      <c r="O11" s="126"/>
      <c r="P11" s="126"/>
      <c r="Q11" s="126"/>
    </row>
    <row r="12" spans="1:17" ht="15" x14ac:dyDescent="0.25">
      <c r="A12" s="89" t="s">
        <v>131</v>
      </c>
      <c r="B12" s="88" t="s">
        <v>58</v>
      </c>
      <c r="C12" s="18"/>
      <c r="D12" s="44"/>
      <c r="E12" s="203"/>
      <c r="F12" s="48" t="str">
        <f t="shared" si="1"/>
        <v/>
      </c>
      <c r="G12" s="144">
        <f t="shared" si="2"/>
        <v>0</v>
      </c>
      <c r="H12" s="126"/>
      <c r="I12" s="126"/>
      <c r="J12" s="126"/>
      <c r="K12" s="126"/>
      <c r="L12" s="126"/>
      <c r="M12" s="126"/>
      <c r="N12" s="126"/>
      <c r="O12" s="126"/>
      <c r="P12" s="126"/>
      <c r="Q12" s="126"/>
    </row>
    <row r="13" spans="1:17" ht="15" x14ac:dyDescent="0.25">
      <c r="A13" s="131" t="s">
        <v>133</v>
      </c>
      <c r="B13" s="88" t="s">
        <v>58</v>
      </c>
      <c r="C13" s="18"/>
      <c r="D13" s="44"/>
      <c r="E13" s="203"/>
      <c r="F13" s="48" t="str">
        <f t="shared" si="1"/>
        <v/>
      </c>
      <c r="G13" s="144">
        <f t="shared" si="2"/>
        <v>0</v>
      </c>
      <c r="H13" s="126"/>
      <c r="I13" s="127"/>
      <c r="J13" s="126"/>
      <c r="K13" s="126"/>
      <c r="L13" s="126"/>
      <c r="M13" s="126"/>
      <c r="N13" s="126"/>
      <c r="O13" s="126"/>
      <c r="P13" s="126"/>
      <c r="Q13" s="126"/>
    </row>
    <row r="14" spans="1:17" ht="15" x14ac:dyDescent="0.25">
      <c r="A14" s="131" t="s">
        <v>132</v>
      </c>
      <c r="B14" s="88" t="s">
        <v>58</v>
      </c>
      <c r="C14" s="18"/>
      <c r="D14" s="44"/>
      <c r="E14" s="203"/>
      <c r="F14" s="48" t="str">
        <f t="shared" si="1"/>
        <v/>
      </c>
      <c r="G14" s="144">
        <f>PRODUCT(D14:F14)</f>
        <v>0</v>
      </c>
      <c r="H14" s="126"/>
      <c r="I14" s="126"/>
      <c r="J14" s="126"/>
      <c r="K14" s="126"/>
      <c r="L14" s="126"/>
      <c r="M14" s="126"/>
      <c r="N14" s="126"/>
      <c r="O14" s="126"/>
      <c r="P14" s="126"/>
      <c r="Q14" s="126"/>
    </row>
    <row r="15" spans="1:17" ht="15" x14ac:dyDescent="0.25">
      <c r="A15" s="131" t="s">
        <v>134</v>
      </c>
      <c r="B15" s="88" t="s">
        <v>58</v>
      </c>
      <c r="C15" s="18"/>
      <c r="D15" s="44"/>
      <c r="E15" s="203"/>
      <c r="F15" s="48" t="str">
        <f t="shared" si="1"/>
        <v/>
      </c>
      <c r="G15" s="144">
        <f>PRODUCT(D15:F15)</f>
        <v>0</v>
      </c>
      <c r="H15" s="126"/>
      <c r="I15" s="126"/>
      <c r="J15" s="126"/>
      <c r="K15" s="126"/>
      <c r="L15" s="126"/>
      <c r="M15" s="126"/>
      <c r="N15" s="126"/>
      <c r="O15" s="126"/>
      <c r="P15" s="126"/>
      <c r="Q15" s="126"/>
    </row>
    <row r="16" spans="1:17" ht="15" x14ac:dyDescent="0.25">
      <c r="A16" s="89" t="s">
        <v>135</v>
      </c>
      <c r="B16" s="88" t="s">
        <v>58</v>
      </c>
      <c r="C16" s="18"/>
      <c r="D16" s="44"/>
      <c r="E16" s="203"/>
      <c r="F16" s="48" t="str">
        <f t="shared" si="1"/>
        <v/>
      </c>
      <c r="G16" s="144">
        <f t="shared" ref="G16:G19" si="3">PRODUCT(D16:F16)</f>
        <v>0</v>
      </c>
    </row>
    <row r="17" spans="1:7" ht="15" x14ac:dyDescent="0.25">
      <c r="A17" s="89" t="s">
        <v>136</v>
      </c>
      <c r="B17" s="88" t="s">
        <v>58</v>
      </c>
      <c r="C17" s="18"/>
      <c r="D17" s="44"/>
      <c r="E17" s="203"/>
      <c r="F17" s="48" t="str">
        <f t="shared" si="1"/>
        <v/>
      </c>
      <c r="G17" s="144">
        <f t="shared" si="3"/>
        <v>0</v>
      </c>
    </row>
    <row r="18" spans="1:7" ht="15" x14ac:dyDescent="0.25">
      <c r="A18" s="89" t="s">
        <v>137</v>
      </c>
      <c r="B18" s="88" t="s">
        <v>58</v>
      </c>
      <c r="C18" s="18"/>
      <c r="D18" s="44"/>
      <c r="E18" s="203"/>
      <c r="F18" s="48" t="str">
        <f t="shared" si="1"/>
        <v/>
      </c>
      <c r="G18" s="144">
        <f t="shared" si="3"/>
        <v>0</v>
      </c>
    </row>
    <row r="19" spans="1:7" ht="15" x14ac:dyDescent="0.25">
      <c r="A19" s="89" t="s">
        <v>138</v>
      </c>
      <c r="B19" s="88" t="s">
        <v>58</v>
      </c>
      <c r="C19" s="18"/>
      <c r="D19" s="44"/>
      <c r="E19" s="203"/>
      <c r="F19" s="48" t="str">
        <f t="shared" si="1"/>
        <v/>
      </c>
      <c r="G19" s="144">
        <f t="shared" si="3"/>
        <v>0</v>
      </c>
    </row>
    <row r="20" spans="1:7" ht="15" x14ac:dyDescent="0.25">
      <c r="A20" s="92" t="s">
        <v>139</v>
      </c>
      <c r="B20" s="88" t="s">
        <v>58</v>
      </c>
      <c r="C20" s="18"/>
      <c r="D20" s="44"/>
      <c r="E20" s="203"/>
      <c r="F20" s="48" t="str">
        <f t="shared" si="1"/>
        <v/>
      </c>
      <c r="G20" s="144">
        <f>PRODUCT(D20:F20)</f>
        <v>0</v>
      </c>
    </row>
    <row r="21" spans="1:7" ht="15" x14ac:dyDescent="0.25">
      <c r="A21" s="92" t="s">
        <v>140</v>
      </c>
      <c r="B21" s="125" t="s">
        <v>60</v>
      </c>
      <c r="C21" s="95"/>
      <c r="D21" s="44"/>
      <c r="E21" s="203"/>
      <c r="F21" s="48" t="str">
        <f t="shared" si="1"/>
        <v/>
      </c>
      <c r="G21" s="144">
        <f t="shared" ref="G21:G23" si="4">PRODUCT(D21:F21)</f>
        <v>0</v>
      </c>
    </row>
    <row r="22" spans="1:7" ht="15" x14ac:dyDescent="0.25">
      <c r="A22" s="92" t="s">
        <v>141</v>
      </c>
      <c r="B22" s="125" t="s">
        <v>60</v>
      </c>
      <c r="C22" s="95"/>
      <c r="D22" s="44"/>
      <c r="E22" s="203"/>
      <c r="F22" s="48" t="str">
        <f t="shared" si="1"/>
        <v/>
      </c>
      <c r="G22" s="144">
        <f t="shared" si="4"/>
        <v>0</v>
      </c>
    </row>
    <row r="23" spans="1:7" ht="15" x14ac:dyDescent="0.25">
      <c r="A23" s="92" t="s">
        <v>260</v>
      </c>
      <c r="B23" s="125" t="s">
        <v>60</v>
      </c>
      <c r="C23" s="95"/>
      <c r="D23" s="44"/>
      <c r="E23" s="203"/>
      <c r="F23" s="48" t="str">
        <f t="shared" si="1"/>
        <v/>
      </c>
      <c r="G23" s="144">
        <f t="shared" si="4"/>
        <v>0</v>
      </c>
    </row>
    <row r="24" spans="1:7" ht="15" x14ac:dyDescent="0.25">
      <c r="A24" s="92" t="s">
        <v>143</v>
      </c>
      <c r="B24" s="34" t="s">
        <v>60</v>
      </c>
      <c r="C24" s="95"/>
      <c r="D24" s="44"/>
      <c r="E24" s="203"/>
      <c r="F24" s="48" t="str">
        <f t="shared" si="1"/>
        <v/>
      </c>
      <c r="G24" s="144">
        <f>PRODUCT(D24:F24)</f>
        <v>0</v>
      </c>
    </row>
    <row r="25" spans="1:7" ht="15" x14ac:dyDescent="0.25">
      <c r="A25" s="92" t="s">
        <v>142</v>
      </c>
      <c r="B25" s="34" t="s">
        <v>60</v>
      </c>
      <c r="C25" s="95"/>
      <c r="D25" s="44"/>
      <c r="E25" s="203"/>
      <c r="F25" s="48" t="str">
        <f t="shared" si="1"/>
        <v/>
      </c>
      <c r="G25" s="144">
        <f>PRODUCT(D25:F25)</f>
        <v>0</v>
      </c>
    </row>
    <row r="26" spans="1:7" ht="15" x14ac:dyDescent="0.25">
      <c r="A26" s="92" t="s">
        <v>144</v>
      </c>
      <c r="B26" s="34" t="s">
        <v>60</v>
      </c>
      <c r="C26" s="95"/>
      <c r="D26" s="44"/>
      <c r="E26" s="203"/>
      <c r="F26" s="48" t="str">
        <f t="shared" si="1"/>
        <v/>
      </c>
      <c r="G26" s="144">
        <f t="shared" ref="G26:G29" si="5">PRODUCT(D26:F26)</f>
        <v>0</v>
      </c>
    </row>
    <row r="27" spans="1:7" ht="15" x14ac:dyDescent="0.25">
      <c r="A27" s="93" t="s">
        <v>145</v>
      </c>
      <c r="B27" s="34" t="s">
        <v>60</v>
      </c>
      <c r="C27" s="95"/>
      <c r="D27" s="44"/>
      <c r="E27" s="203"/>
      <c r="F27" s="48" t="str">
        <f t="shared" si="1"/>
        <v/>
      </c>
      <c r="G27" s="144">
        <f t="shared" si="5"/>
        <v>0</v>
      </c>
    </row>
    <row r="28" spans="1:7" ht="15" x14ac:dyDescent="0.25">
      <c r="A28" s="93" t="s">
        <v>151</v>
      </c>
      <c r="B28" s="34" t="s">
        <v>60</v>
      </c>
      <c r="C28" s="95"/>
      <c r="D28" s="44"/>
      <c r="E28" s="203"/>
      <c r="F28" s="48" t="str">
        <f t="shared" si="1"/>
        <v/>
      </c>
      <c r="G28" s="144">
        <f t="shared" si="5"/>
        <v>0</v>
      </c>
    </row>
    <row r="29" spans="1:7" ht="15" x14ac:dyDescent="0.25">
      <c r="A29" s="93" t="s">
        <v>257</v>
      </c>
      <c r="B29" s="34" t="s">
        <v>60</v>
      </c>
      <c r="C29" s="95"/>
      <c r="D29" s="44"/>
      <c r="E29" s="203"/>
      <c r="F29" s="48" t="str">
        <f t="shared" si="1"/>
        <v/>
      </c>
      <c r="G29" s="144">
        <f t="shared" si="5"/>
        <v>0</v>
      </c>
    </row>
    <row r="30" spans="1:7" ht="15.6" customHeight="1" x14ac:dyDescent="0.25">
      <c r="A30" s="26"/>
      <c r="B30" s="26"/>
      <c r="C30" s="26"/>
      <c r="D30" s="26"/>
      <c r="E30" s="26"/>
      <c r="F30" s="26"/>
      <c r="G30" s="140"/>
    </row>
    <row r="31" spans="1:7" ht="15" x14ac:dyDescent="0.25">
      <c r="A31" s="46"/>
      <c r="B31" s="40"/>
      <c r="C31" s="41" t="s">
        <v>56</v>
      </c>
      <c r="D31" s="183">
        <f>SUM(D5:D29)</f>
        <v>0</v>
      </c>
      <c r="E31" s="47" t="s">
        <v>57</v>
      </c>
      <c r="F31" s="51">
        <f>SUM(F5:F29)</f>
        <v>0</v>
      </c>
      <c r="G31" s="141">
        <f>SUM(G5:G29)</f>
        <v>0</v>
      </c>
    </row>
    <row r="32" spans="1:7" ht="10.5" customHeight="1" x14ac:dyDescent="0.25">
      <c r="A32" s="303"/>
      <c r="B32" s="303"/>
      <c r="C32" s="303"/>
      <c r="D32" s="303"/>
      <c r="E32" s="303"/>
      <c r="F32" s="303"/>
      <c r="G32" s="303"/>
    </row>
    <row r="33" spans="1:7" ht="15" customHeight="1" x14ac:dyDescent="0.25">
      <c r="A33" s="133"/>
      <c r="B33" s="133"/>
      <c r="C33" s="323" t="s">
        <v>52</v>
      </c>
      <c r="D33" s="323"/>
      <c r="E33" s="49" t="str">
        <f>IF(D31 =0, "", G31/D31)</f>
        <v/>
      </c>
      <c r="F33" s="314"/>
      <c r="G33" s="314"/>
    </row>
    <row r="34" spans="1:7" x14ac:dyDescent="0.25">
      <c r="A34" s="314"/>
      <c r="B34" s="314"/>
      <c r="C34" s="314"/>
      <c r="D34" s="314"/>
      <c r="E34" s="314"/>
      <c r="F34" s="314"/>
      <c r="G34" s="314"/>
    </row>
  </sheetData>
  <sortState ref="A5:A29">
    <sortCondition ref="A5:A29"/>
  </sortState>
  <mergeCells count="8">
    <mergeCell ref="A34:G34"/>
    <mergeCell ref="A1:G1"/>
    <mergeCell ref="A2:G2"/>
    <mergeCell ref="A3:G3"/>
    <mergeCell ref="I6:L9"/>
    <mergeCell ref="A32:G32"/>
    <mergeCell ref="F33:G33"/>
    <mergeCell ref="C33:D33"/>
  </mergeCells>
  <dataValidations count="2">
    <dataValidation type="list" allowBlank="1" showInputMessage="1" showErrorMessage="1" sqref="E5:E29">
      <formula1>Grades</formula1>
    </dataValidation>
    <dataValidation type="list" allowBlank="1" showInputMessage="1" showErrorMessage="1" sqref="B5:B29">
      <formula1>Type</formula1>
    </dataValidation>
  </dataValidations>
  <pageMargins left="0.25" right="0.25" top="0.75" bottom="0.75" header="0.3" footer="0.3"/>
  <pageSetup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zoomScaleNormal="100" zoomScalePageLayoutView="130" workbookViewId="0">
      <selection activeCell="I26" sqref="I26"/>
    </sheetView>
  </sheetViews>
  <sheetFormatPr defaultColWidth="9.109375" defaultRowHeight="13.2" x14ac:dyDescent="0.25"/>
  <cols>
    <col min="1" max="1" width="24.5546875" style="42" bestFit="1" customWidth="1"/>
    <col min="2" max="2" width="8.33203125" style="42" bestFit="1" customWidth="1"/>
    <col min="3" max="3" width="15.88671875" style="42" bestFit="1" customWidth="1"/>
    <col min="4" max="4" width="8.5546875" style="42" bestFit="1" customWidth="1"/>
    <col min="5" max="5" width="9.109375" style="42"/>
    <col min="6" max="6" width="7.44140625" style="42" bestFit="1" customWidth="1"/>
    <col min="7" max="7" width="7.109375" style="42" bestFit="1" customWidth="1"/>
    <col min="8" max="16384" width="9.109375" style="42"/>
  </cols>
  <sheetData>
    <row r="1" spans="1:17" ht="44.25" customHeight="1" thickBot="1" x14ac:dyDescent="0.3">
      <c r="A1" s="297"/>
      <c r="B1" s="298"/>
      <c r="C1" s="298"/>
      <c r="D1" s="298"/>
      <c r="E1" s="298"/>
      <c r="F1" s="298"/>
      <c r="G1" s="299"/>
    </row>
    <row r="2" spans="1:17" ht="13.95" customHeight="1" x14ac:dyDescent="0.25">
      <c r="A2" s="315" t="s">
        <v>0</v>
      </c>
      <c r="B2" s="316"/>
      <c r="C2" s="317"/>
      <c r="D2" s="317"/>
      <c r="E2" s="317"/>
      <c r="F2" s="317"/>
      <c r="G2" s="318"/>
    </row>
    <row r="3" spans="1:17" ht="14.25" customHeight="1" thickBot="1" x14ac:dyDescent="0.3">
      <c r="A3" s="319" t="s">
        <v>222</v>
      </c>
      <c r="B3" s="320"/>
      <c r="C3" s="321"/>
      <c r="D3" s="321"/>
      <c r="E3" s="321"/>
      <c r="F3" s="321"/>
      <c r="G3" s="322"/>
    </row>
    <row r="4" spans="1:17" s="43" customFormat="1" ht="40.200000000000003" thickBot="1" x14ac:dyDescent="0.35">
      <c r="A4" s="53" t="s">
        <v>190</v>
      </c>
      <c r="B4" s="55" t="s">
        <v>55</v>
      </c>
      <c r="C4" s="54" t="s">
        <v>12</v>
      </c>
      <c r="D4" s="52" t="s">
        <v>38</v>
      </c>
      <c r="E4" s="54" t="s">
        <v>39</v>
      </c>
      <c r="F4" s="204" t="s">
        <v>13</v>
      </c>
      <c r="G4" s="27" t="s">
        <v>14</v>
      </c>
    </row>
    <row r="5" spans="1:17" ht="13.8" thickBot="1" x14ac:dyDescent="0.3">
      <c r="A5" s="89" t="s">
        <v>261</v>
      </c>
      <c r="B5" s="88" t="s">
        <v>58</v>
      </c>
      <c r="C5" s="18"/>
      <c r="D5" s="44"/>
      <c r="E5" s="201"/>
      <c r="F5" s="48" t="str">
        <f>IF(D5="","",(IF(E5="A", 4, (IF(E5="B", 3, (IF(E5="C", 2, (IF(E5="D", 1, 0)))))))))</f>
        <v/>
      </c>
      <c r="G5" s="144">
        <f t="shared" ref="G5:G6" si="0">PRODUCT(D5:F5)</f>
        <v>0</v>
      </c>
    </row>
    <row r="6" spans="1:17" ht="14.25" customHeight="1" thickTop="1" thickBot="1" x14ac:dyDescent="0.3">
      <c r="A6" s="131" t="s">
        <v>262</v>
      </c>
      <c r="B6" s="88" t="s">
        <v>58</v>
      </c>
      <c r="C6" s="19"/>
      <c r="D6" s="25"/>
      <c r="E6" s="202"/>
      <c r="F6" s="48" t="str">
        <f t="shared" ref="F6:F20" si="1">IF(D6="","",(IF(E6="A", 4, (IF(E6="B", 3, (IF(E6="C", 2, (IF(E6="D", 1, 0)))))))))</f>
        <v/>
      </c>
      <c r="G6" s="144">
        <f t="shared" si="0"/>
        <v>0</v>
      </c>
      <c r="I6" s="300" t="s">
        <v>40</v>
      </c>
      <c r="J6" s="301"/>
      <c r="K6" s="301"/>
      <c r="L6" s="301"/>
    </row>
    <row r="7" spans="1:17" ht="16.2" thickTop="1" thickBot="1" x14ac:dyDescent="0.3">
      <c r="A7" s="131" t="s">
        <v>263</v>
      </c>
      <c r="B7" s="88" t="s">
        <v>58</v>
      </c>
      <c r="C7" s="18"/>
      <c r="D7" s="44"/>
      <c r="E7" s="203"/>
      <c r="F7" s="48" t="str">
        <f t="shared" si="1"/>
        <v/>
      </c>
      <c r="G7" s="144">
        <f>PRODUCT(D7:F7)</f>
        <v>0</v>
      </c>
      <c r="I7" s="301"/>
      <c r="J7" s="301"/>
      <c r="K7" s="301"/>
      <c r="L7" s="301"/>
    </row>
    <row r="8" spans="1:17" ht="16.2" thickTop="1" thickBot="1" x14ac:dyDescent="0.3">
      <c r="A8" s="131" t="s">
        <v>264</v>
      </c>
      <c r="B8" s="88" t="s">
        <v>58</v>
      </c>
      <c r="C8" s="18"/>
      <c r="D8" s="44"/>
      <c r="E8" s="203"/>
      <c r="F8" s="48" t="str">
        <f t="shared" si="1"/>
        <v/>
      </c>
      <c r="G8" s="144">
        <f>PRODUCT(D8:F8)</f>
        <v>0</v>
      </c>
      <c r="I8" s="301"/>
      <c r="J8" s="301"/>
      <c r="K8" s="301"/>
      <c r="L8" s="301"/>
    </row>
    <row r="9" spans="1:17" ht="16.2" thickTop="1" thickBot="1" x14ac:dyDescent="0.3">
      <c r="A9" s="89" t="s">
        <v>265</v>
      </c>
      <c r="B9" s="88" t="s">
        <v>58</v>
      </c>
      <c r="C9" s="18"/>
      <c r="D9" s="44"/>
      <c r="E9" s="203"/>
      <c r="F9" s="48" t="str">
        <f t="shared" si="1"/>
        <v/>
      </c>
      <c r="G9" s="144">
        <f>PRODUCT(D9:F9)</f>
        <v>0</v>
      </c>
      <c r="I9" s="301"/>
      <c r="J9" s="301"/>
      <c r="K9" s="301"/>
      <c r="L9" s="301"/>
    </row>
    <row r="10" spans="1:17" ht="15.6" thickTop="1" x14ac:dyDescent="0.25">
      <c r="A10" s="89" t="s">
        <v>266</v>
      </c>
      <c r="B10" s="88" t="s">
        <v>58</v>
      </c>
      <c r="C10" s="18"/>
      <c r="D10" s="44"/>
      <c r="E10" s="203"/>
      <c r="F10" s="48" t="str">
        <f t="shared" si="1"/>
        <v/>
      </c>
      <c r="G10" s="144">
        <f t="shared" ref="G10:G13" si="2">PRODUCT(D10:F10)</f>
        <v>0</v>
      </c>
      <c r="H10" s="126" t="s">
        <v>271</v>
      </c>
      <c r="I10" s="126"/>
      <c r="J10" s="126"/>
      <c r="K10" s="126"/>
      <c r="L10" s="126"/>
      <c r="M10" s="126"/>
      <c r="N10" s="126"/>
      <c r="O10" s="126"/>
      <c r="P10" s="126"/>
      <c r="Q10" s="126"/>
    </row>
    <row r="11" spans="1:17" ht="15" x14ac:dyDescent="0.25">
      <c r="A11" s="89" t="s">
        <v>267</v>
      </c>
      <c r="B11" s="88" t="s">
        <v>58</v>
      </c>
      <c r="C11" s="18"/>
      <c r="D11" s="44"/>
      <c r="E11" s="203"/>
      <c r="F11" s="48" t="str">
        <f t="shared" si="1"/>
        <v/>
      </c>
      <c r="G11" s="144">
        <f t="shared" si="2"/>
        <v>0</v>
      </c>
      <c r="H11" s="126"/>
      <c r="I11" s="127"/>
      <c r="J11" s="126"/>
      <c r="K11" s="126"/>
      <c r="L11" s="126"/>
      <c r="M11" s="126"/>
      <c r="N11" s="126"/>
      <c r="O11" s="126"/>
      <c r="P11" s="126"/>
      <c r="Q11" s="126"/>
    </row>
    <row r="12" spans="1:17" ht="15" x14ac:dyDescent="0.25">
      <c r="A12" s="89" t="s">
        <v>268</v>
      </c>
      <c r="B12" s="88" t="s">
        <v>58</v>
      </c>
      <c r="C12" s="18"/>
      <c r="D12" s="44"/>
      <c r="E12" s="203"/>
      <c r="F12" s="48" t="str">
        <f t="shared" si="1"/>
        <v/>
      </c>
      <c r="G12" s="144">
        <f t="shared" si="2"/>
        <v>0</v>
      </c>
      <c r="H12" s="126"/>
      <c r="I12" s="126"/>
      <c r="J12" s="126"/>
      <c r="K12" s="126"/>
      <c r="L12" s="126"/>
      <c r="M12" s="126"/>
      <c r="N12" s="126"/>
      <c r="O12" s="126"/>
      <c r="P12" s="126"/>
      <c r="Q12" s="126"/>
    </row>
    <row r="13" spans="1:17" ht="15" x14ac:dyDescent="0.25">
      <c r="A13" s="89" t="s">
        <v>269</v>
      </c>
      <c r="B13" s="88" t="s">
        <v>58</v>
      </c>
      <c r="C13" s="18"/>
      <c r="D13" s="44"/>
      <c r="E13" s="203"/>
      <c r="F13" s="48" t="str">
        <f t="shared" si="1"/>
        <v/>
      </c>
      <c r="G13" s="144">
        <f t="shared" si="2"/>
        <v>0</v>
      </c>
      <c r="H13" s="126"/>
      <c r="I13" s="108" t="s">
        <v>130</v>
      </c>
      <c r="J13" s="109"/>
      <c r="K13" s="109"/>
      <c r="L13" s="109"/>
      <c r="M13" s="109"/>
      <c r="N13" s="109"/>
      <c r="O13" s="109"/>
      <c r="P13" s="109"/>
      <c r="Q13" s="126"/>
    </row>
    <row r="14" spans="1:17" ht="15" x14ac:dyDescent="0.25">
      <c r="A14" s="92" t="s">
        <v>270</v>
      </c>
      <c r="B14" s="88" t="s">
        <v>58</v>
      </c>
      <c r="C14" s="18"/>
      <c r="D14" s="44"/>
      <c r="E14" s="203"/>
      <c r="F14" s="48" t="str">
        <f t="shared" si="1"/>
        <v/>
      </c>
      <c r="G14" s="144">
        <f>PRODUCT(D14:F14)</f>
        <v>0</v>
      </c>
      <c r="H14" s="126"/>
      <c r="I14" s="126"/>
      <c r="J14" s="126"/>
      <c r="K14" s="126"/>
      <c r="L14" s="126"/>
      <c r="M14" s="126"/>
      <c r="N14" s="126"/>
      <c r="O14" s="126"/>
      <c r="P14" s="126"/>
      <c r="Q14" s="126"/>
    </row>
    <row r="15" spans="1:17" ht="15" x14ac:dyDescent="0.25">
      <c r="A15" s="92" t="s">
        <v>273</v>
      </c>
      <c r="B15" s="88" t="s">
        <v>58</v>
      </c>
      <c r="C15" s="18"/>
      <c r="D15" s="44"/>
      <c r="E15" s="203"/>
      <c r="F15" s="48" t="str">
        <f t="shared" si="1"/>
        <v/>
      </c>
      <c r="G15" s="144">
        <f>PRODUCT(D15:F15)</f>
        <v>0</v>
      </c>
      <c r="H15" s="126"/>
      <c r="I15" s="126"/>
      <c r="J15" s="126"/>
      <c r="K15" s="126"/>
      <c r="L15" s="126"/>
      <c r="M15" s="126"/>
      <c r="N15" s="126"/>
      <c r="O15" s="126"/>
      <c r="P15" s="126"/>
      <c r="Q15" s="126"/>
    </row>
    <row r="16" spans="1:17" ht="15" x14ac:dyDescent="0.25">
      <c r="A16" s="92" t="s">
        <v>272</v>
      </c>
      <c r="B16" s="88" t="s">
        <v>58</v>
      </c>
      <c r="C16" s="18"/>
      <c r="D16" s="44"/>
      <c r="E16" s="216"/>
      <c r="F16" s="48" t="str">
        <f t="shared" si="1"/>
        <v/>
      </c>
      <c r="G16" s="144">
        <f t="shared" ref="G16:G20" si="3">PRODUCT(D16:F16)</f>
        <v>0</v>
      </c>
      <c r="H16" s="126"/>
      <c r="I16" s="126"/>
      <c r="J16" s="126"/>
      <c r="K16" s="126"/>
      <c r="L16" s="126"/>
      <c r="M16" s="126"/>
      <c r="N16" s="126"/>
      <c r="O16" s="126"/>
      <c r="P16" s="126"/>
      <c r="Q16" s="126"/>
    </row>
    <row r="17" spans="1:17" ht="15" x14ac:dyDescent="0.25">
      <c r="A17" s="128" t="s">
        <v>274</v>
      </c>
      <c r="B17" s="88" t="s">
        <v>58</v>
      </c>
      <c r="C17" s="18"/>
      <c r="D17" s="44"/>
      <c r="E17" s="216"/>
      <c r="F17" s="48" t="str">
        <f t="shared" si="1"/>
        <v/>
      </c>
      <c r="G17" s="144">
        <f t="shared" si="3"/>
        <v>0</v>
      </c>
      <c r="I17" s="126"/>
      <c r="J17" s="126"/>
      <c r="K17" s="126"/>
      <c r="L17" s="126"/>
      <c r="M17" s="126"/>
      <c r="N17" s="126"/>
      <c r="O17" s="126"/>
      <c r="P17" s="126"/>
      <c r="Q17" s="126"/>
    </row>
    <row r="18" spans="1:17" ht="15" x14ac:dyDescent="0.25">
      <c r="A18" s="128" t="s">
        <v>275</v>
      </c>
      <c r="B18" s="88" t="s">
        <v>58</v>
      </c>
      <c r="C18" s="18"/>
      <c r="D18" s="44"/>
      <c r="E18" s="216"/>
      <c r="F18" s="48" t="str">
        <f t="shared" si="1"/>
        <v/>
      </c>
      <c r="G18" s="144">
        <f t="shared" si="3"/>
        <v>0</v>
      </c>
      <c r="H18" s="127"/>
      <c r="I18" s="126"/>
      <c r="J18" s="126"/>
      <c r="K18" s="126"/>
      <c r="L18" s="126"/>
      <c r="M18" s="126"/>
      <c r="N18" s="126"/>
      <c r="O18" s="126"/>
      <c r="P18" s="126"/>
      <c r="Q18" s="126"/>
    </row>
    <row r="19" spans="1:17" ht="15" x14ac:dyDescent="0.25">
      <c r="A19" s="92" t="s">
        <v>276</v>
      </c>
      <c r="B19" s="88" t="s">
        <v>58</v>
      </c>
      <c r="C19" s="18"/>
      <c r="D19" s="44"/>
      <c r="E19" s="216"/>
      <c r="F19" s="48" t="str">
        <f t="shared" si="1"/>
        <v/>
      </c>
      <c r="G19" s="144">
        <f t="shared" si="3"/>
        <v>0</v>
      </c>
      <c r="H19" s="126"/>
      <c r="I19" s="126"/>
      <c r="J19" s="126"/>
      <c r="K19" s="126"/>
      <c r="L19" s="126"/>
      <c r="M19" s="126"/>
      <c r="N19" s="126"/>
      <c r="O19" s="126"/>
      <c r="P19" s="126"/>
      <c r="Q19" s="126"/>
    </row>
    <row r="20" spans="1:17" ht="15" x14ac:dyDescent="0.25">
      <c r="A20" s="92" t="s">
        <v>276</v>
      </c>
      <c r="B20" s="88" t="s">
        <v>58</v>
      </c>
      <c r="C20" s="18"/>
      <c r="D20" s="44"/>
      <c r="E20" s="216"/>
      <c r="F20" s="48" t="str">
        <f t="shared" si="1"/>
        <v/>
      </c>
      <c r="G20" s="144">
        <f t="shared" si="3"/>
        <v>0</v>
      </c>
      <c r="H20" s="126"/>
      <c r="I20" s="126"/>
      <c r="J20" s="126"/>
      <c r="K20" s="126"/>
      <c r="L20" s="126"/>
      <c r="M20" s="126"/>
      <c r="N20" s="126"/>
      <c r="O20" s="126"/>
      <c r="P20" s="126"/>
      <c r="Q20" s="126"/>
    </row>
    <row r="21" spans="1:17" ht="15.6" customHeight="1" x14ac:dyDescent="0.25">
      <c r="A21" s="26"/>
      <c r="B21" s="26"/>
      <c r="C21" s="26"/>
      <c r="D21" s="26"/>
      <c r="E21" s="26"/>
      <c r="F21" s="26"/>
      <c r="G21" s="140"/>
    </row>
    <row r="22" spans="1:17" ht="15" x14ac:dyDescent="0.25">
      <c r="A22" s="46"/>
      <c r="B22" s="40"/>
      <c r="C22" s="41" t="s">
        <v>56</v>
      </c>
      <c r="D22" s="183">
        <f>SUM(D5:D20)</f>
        <v>0</v>
      </c>
      <c r="E22" s="47" t="s">
        <v>57</v>
      </c>
      <c r="F22" s="51">
        <f>SUM(F5:F20)</f>
        <v>0</v>
      </c>
      <c r="G22" s="141">
        <f>SUM(G5:G20)</f>
        <v>0</v>
      </c>
    </row>
    <row r="23" spans="1:17" ht="10.5" customHeight="1" x14ac:dyDescent="0.25">
      <c r="A23" s="303"/>
      <c r="B23" s="303"/>
      <c r="C23" s="303"/>
      <c r="D23" s="303"/>
      <c r="E23" s="303"/>
      <c r="F23" s="303"/>
      <c r="G23" s="303"/>
    </row>
    <row r="24" spans="1:17" ht="15" customHeight="1" x14ac:dyDescent="0.25">
      <c r="A24" s="133"/>
      <c r="B24" s="133"/>
      <c r="C24" s="323" t="s">
        <v>52</v>
      </c>
      <c r="D24" s="323"/>
      <c r="E24" s="49" t="str">
        <f>IF(D22 =0, "", G22/D22)</f>
        <v/>
      </c>
      <c r="F24" s="314"/>
      <c r="G24" s="314"/>
    </row>
    <row r="25" spans="1:17" x14ac:dyDescent="0.25">
      <c r="A25" s="314"/>
      <c r="B25" s="314"/>
      <c r="C25" s="314"/>
      <c r="D25" s="314"/>
      <c r="E25" s="314"/>
      <c r="F25" s="314"/>
      <c r="G25" s="314"/>
    </row>
  </sheetData>
  <mergeCells count="8">
    <mergeCell ref="F24:G24"/>
    <mergeCell ref="A25:G25"/>
    <mergeCell ref="C24:D24"/>
    <mergeCell ref="A1:G1"/>
    <mergeCell ref="A2:G2"/>
    <mergeCell ref="A3:G3"/>
    <mergeCell ref="I6:L9"/>
    <mergeCell ref="A23:G23"/>
  </mergeCells>
  <dataValidations count="2">
    <dataValidation type="list" allowBlank="1" showInputMessage="1" showErrorMessage="1" sqref="B5:B20">
      <formula1>Type</formula1>
    </dataValidation>
    <dataValidation type="list" allowBlank="1" showInputMessage="1" showErrorMessage="1" sqref="E5:E20">
      <formula1>Grades</formula1>
    </dataValidation>
  </dataValidations>
  <pageMargins left="0.25" right="0.25" top="0.75" bottom="0.75" header="0.3" footer="0.3"/>
  <pageSetup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4" zoomScaleNormal="100" zoomScalePageLayoutView="130" workbookViewId="0">
      <selection activeCell="G26" sqref="G26"/>
    </sheetView>
  </sheetViews>
  <sheetFormatPr defaultColWidth="9.109375" defaultRowHeight="13.2" x14ac:dyDescent="0.25"/>
  <cols>
    <col min="1" max="1" width="24.5546875" style="42" bestFit="1" customWidth="1"/>
    <col min="2" max="2" width="8.33203125" style="42" bestFit="1" customWidth="1"/>
    <col min="3" max="3" width="15.88671875" style="42" bestFit="1" customWidth="1"/>
    <col min="4" max="4" width="8.5546875" style="42" bestFit="1" customWidth="1"/>
    <col min="5" max="5" width="9.109375" style="42"/>
    <col min="6" max="6" width="7.44140625" style="42" bestFit="1" customWidth="1"/>
    <col min="7" max="7" width="7.109375" style="42" bestFit="1" customWidth="1"/>
    <col min="8" max="16384" width="9.109375" style="42"/>
  </cols>
  <sheetData>
    <row r="1" spans="1:17" ht="44.25" customHeight="1" thickBot="1" x14ac:dyDescent="0.3">
      <c r="A1" s="297"/>
      <c r="B1" s="298"/>
      <c r="C1" s="298"/>
      <c r="D1" s="298"/>
      <c r="E1" s="298"/>
      <c r="F1" s="298"/>
      <c r="G1" s="299"/>
    </row>
    <row r="2" spans="1:17" ht="13.95" customHeight="1" x14ac:dyDescent="0.25">
      <c r="A2" s="315" t="s">
        <v>0</v>
      </c>
      <c r="B2" s="316"/>
      <c r="C2" s="317"/>
      <c r="D2" s="317"/>
      <c r="E2" s="317"/>
      <c r="F2" s="317"/>
      <c r="G2" s="318"/>
    </row>
    <row r="3" spans="1:17" ht="14.25" customHeight="1" thickBot="1" x14ac:dyDescent="0.3">
      <c r="A3" s="319" t="s">
        <v>188</v>
      </c>
      <c r="B3" s="320"/>
      <c r="C3" s="321"/>
      <c r="D3" s="321"/>
      <c r="E3" s="321"/>
      <c r="F3" s="321"/>
      <c r="G3" s="322"/>
    </row>
    <row r="4" spans="1:17" s="43" customFormat="1" ht="40.200000000000003" thickBot="1" x14ac:dyDescent="0.35">
      <c r="A4" s="53" t="s">
        <v>190</v>
      </c>
      <c r="B4" s="55" t="s">
        <v>55</v>
      </c>
      <c r="C4" s="54" t="s">
        <v>12</v>
      </c>
      <c r="D4" s="52" t="s">
        <v>38</v>
      </c>
      <c r="E4" s="54" t="s">
        <v>39</v>
      </c>
      <c r="F4" s="204" t="s">
        <v>13</v>
      </c>
      <c r="G4" s="27" t="s">
        <v>14</v>
      </c>
    </row>
    <row r="5" spans="1:17" ht="13.8" thickBot="1" x14ac:dyDescent="0.3">
      <c r="A5" s="89" t="s">
        <v>156</v>
      </c>
      <c r="B5" s="88" t="s">
        <v>58</v>
      </c>
      <c r="C5" s="18"/>
      <c r="D5" s="44"/>
      <c r="E5" s="205"/>
      <c r="F5" s="48" t="str">
        <f>IF(D5="","",(IF(E5="A", 4, (IF(E5="B", 3, (IF(E5="C", 2, (IF(E5="D", 1, 0)))))))))</f>
        <v/>
      </c>
      <c r="G5" s="144">
        <f t="shared" ref="G5:G6" si="0">PRODUCT(D5:F5)</f>
        <v>0</v>
      </c>
    </row>
    <row r="6" spans="1:17" ht="14.25" customHeight="1" thickTop="1" thickBot="1" x14ac:dyDescent="0.3">
      <c r="A6" s="89" t="s">
        <v>157</v>
      </c>
      <c r="B6" s="88" t="s">
        <v>58</v>
      </c>
      <c r="C6" s="19"/>
      <c r="D6" s="25"/>
      <c r="E6" s="202"/>
      <c r="F6" s="48" t="str">
        <f t="shared" ref="F6:F24" si="1">IF(D6="","",(IF(E6="A", 4, (IF(E6="B", 3, (IF(E6="C", 2, (IF(E6="D", 1, 0)))))))))</f>
        <v/>
      </c>
      <c r="G6" s="144">
        <f t="shared" si="0"/>
        <v>0</v>
      </c>
      <c r="I6" s="300" t="s">
        <v>40</v>
      </c>
      <c r="J6" s="301"/>
      <c r="K6" s="301"/>
      <c r="L6" s="301"/>
    </row>
    <row r="7" spans="1:17" ht="16.2" thickTop="1" thickBot="1" x14ac:dyDescent="0.3">
      <c r="A7" s="90" t="s">
        <v>82</v>
      </c>
      <c r="B7" s="88" t="s">
        <v>58</v>
      </c>
      <c r="C7" s="18"/>
      <c r="D7" s="44"/>
      <c r="E7" s="203"/>
      <c r="F7" s="48" t="str">
        <f t="shared" si="1"/>
        <v/>
      </c>
      <c r="G7" s="144">
        <f>PRODUCT(D7:F7)</f>
        <v>0</v>
      </c>
      <c r="I7" s="301"/>
      <c r="J7" s="301"/>
      <c r="K7" s="301"/>
      <c r="L7" s="301"/>
    </row>
    <row r="8" spans="1:17" ht="16.2" thickTop="1" thickBot="1" x14ac:dyDescent="0.3">
      <c r="A8" s="91" t="s">
        <v>83</v>
      </c>
      <c r="B8" s="88" t="s">
        <v>58</v>
      </c>
      <c r="C8" s="18"/>
      <c r="D8" s="44"/>
      <c r="E8" s="203"/>
      <c r="F8" s="48" t="str">
        <f t="shared" si="1"/>
        <v/>
      </c>
      <c r="G8" s="144">
        <f>PRODUCT(D8:F8)</f>
        <v>0</v>
      </c>
      <c r="I8" s="301"/>
      <c r="J8" s="301"/>
      <c r="K8" s="301"/>
      <c r="L8" s="301"/>
    </row>
    <row r="9" spans="1:17" ht="16.2" thickTop="1" thickBot="1" x14ac:dyDescent="0.3">
      <c r="A9" s="92" t="s">
        <v>161</v>
      </c>
      <c r="B9" s="88" t="s">
        <v>58</v>
      </c>
      <c r="C9" s="18"/>
      <c r="D9" s="44"/>
      <c r="E9" s="203"/>
      <c r="F9" s="48" t="str">
        <f t="shared" si="1"/>
        <v/>
      </c>
      <c r="G9" s="144">
        <f>PRODUCT(D9:F9)</f>
        <v>0</v>
      </c>
      <c r="I9" s="301"/>
      <c r="J9" s="301"/>
      <c r="K9" s="301"/>
      <c r="L9" s="301"/>
    </row>
    <row r="10" spans="1:17" ht="15.6" thickTop="1" x14ac:dyDescent="0.25">
      <c r="A10" s="92" t="s">
        <v>162</v>
      </c>
      <c r="B10" s="88" t="s">
        <v>58</v>
      </c>
      <c r="C10" s="18"/>
      <c r="D10" s="44"/>
      <c r="E10" s="203"/>
      <c r="F10" s="48" t="str">
        <f t="shared" si="1"/>
        <v/>
      </c>
      <c r="G10" s="144">
        <f t="shared" ref="G10:G13" si="2">PRODUCT(D10:F10)</f>
        <v>0</v>
      </c>
      <c r="H10" s="126"/>
      <c r="I10" s="126"/>
      <c r="J10" s="126"/>
      <c r="K10" s="126"/>
      <c r="L10" s="126"/>
      <c r="M10" s="126"/>
      <c r="N10" s="126"/>
      <c r="O10" s="126"/>
      <c r="P10" s="126"/>
      <c r="Q10" s="126"/>
    </row>
    <row r="11" spans="1:17" ht="15" x14ac:dyDescent="0.25">
      <c r="A11" s="92" t="s">
        <v>163</v>
      </c>
      <c r="B11" s="88" t="s">
        <v>58</v>
      </c>
      <c r="C11" s="18"/>
      <c r="D11" s="44"/>
      <c r="E11" s="203"/>
      <c r="F11" s="48" t="str">
        <f t="shared" si="1"/>
        <v/>
      </c>
      <c r="G11" s="144">
        <f t="shared" si="2"/>
        <v>0</v>
      </c>
      <c r="H11" s="126"/>
      <c r="I11" s="127"/>
      <c r="J11" s="126"/>
      <c r="K11" s="126"/>
      <c r="L11" s="126"/>
      <c r="M11" s="126"/>
      <c r="N11" s="126"/>
      <c r="O11" s="126"/>
      <c r="P11" s="126"/>
      <c r="Q11" s="126"/>
    </row>
    <row r="12" spans="1:17" ht="15" x14ac:dyDescent="0.25">
      <c r="A12" s="128" t="s">
        <v>278</v>
      </c>
      <c r="B12" s="88" t="s">
        <v>58</v>
      </c>
      <c r="C12" s="18"/>
      <c r="D12" s="44"/>
      <c r="E12" s="203"/>
      <c r="F12" s="48" t="str">
        <f t="shared" si="1"/>
        <v/>
      </c>
      <c r="G12" s="144">
        <f t="shared" si="2"/>
        <v>0</v>
      </c>
      <c r="H12" s="126"/>
      <c r="I12" s="126"/>
      <c r="J12" s="126"/>
      <c r="K12" s="126"/>
      <c r="L12" s="126"/>
      <c r="M12" s="126"/>
      <c r="N12" s="126"/>
      <c r="O12" s="126"/>
      <c r="P12" s="126"/>
      <c r="Q12" s="126"/>
    </row>
    <row r="13" spans="1:17" ht="15" x14ac:dyDescent="0.25">
      <c r="A13" s="89" t="s">
        <v>84</v>
      </c>
      <c r="B13" s="88" t="s">
        <v>58</v>
      </c>
      <c r="C13" s="18"/>
      <c r="D13" s="44"/>
      <c r="E13" s="203"/>
      <c r="F13" s="48" t="str">
        <f t="shared" si="1"/>
        <v/>
      </c>
      <c r="G13" s="144">
        <f t="shared" si="2"/>
        <v>0</v>
      </c>
      <c r="H13" s="126"/>
      <c r="I13" s="127"/>
      <c r="J13" s="126"/>
      <c r="K13" s="126"/>
      <c r="L13" s="126"/>
      <c r="M13" s="126"/>
      <c r="N13" s="126"/>
      <c r="O13" s="126"/>
      <c r="P13" s="126"/>
      <c r="Q13" s="126"/>
    </row>
    <row r="14" spans="1:17" ht="15" x14ac:dyDescent="0.25">
      <c r="A14" s="89" t="s">
        <v>85</v>
      </c>
      <c r="B14" s="88" t="s">
        <v>58</v>
      </c>
      <c r="C14" s="18"/>
      <c r="D14" s="44"/>
      <c r="E14" s="203"/>
      <c r="F14" s="48" t="str">
        <f t="shared" si="1"/>
        <v/>
      </c>
      <c r="G14" s="144">
        <f>PRODUCT(D14:F14)</f>
        <v>0</v>
      </c>
      <c r="H14" s="126"/>
      <c r="I14" s="218" t="s">
        <v>280</v>
      </c>
      <c r="J14" s="219"/>
      <c r="K14" s="219"/>
      <c r="L14" s="219"/>
      <c r="M14" s="219"/>
      <c r="N14" s="220"/>
      <c r="O14" s="217"/>
      <c r="P14" s="217"/>
      <c r="Q14" s="126"/>
    </row>
    <row r="15" spans="1:17" ht="15" x14ac:dyDescent="0.25">
      <c r="A15" s="89" t="s">
        <v>86</v>
      </c>
      <c r="B15" s="88" t="s">
        <v>58</v>
      </c>
      <c r="C15" s="18"/>
      <c r="D15" s="44"/>
      <c r="E15" s="203"/>
      <c r="F15" s="48" t="str">
        <f t="shared" si="1"/>
        <v/>
      </c>
      <c r="G15" s="144">
        <f>PRODUCT(D15:F15)</f>
        <v>0</v>
      </c>
      <c r="H15" s="126"/>
      <c r="I15" s="221" t="s">
        <v>279</v>
      </c>
      <c r="J15" s="222"/>
      <c r="K15" s="222"/>
      <c r="L15" s="222"/>
      <c r="M15" s="222"/>
      <c r="N15" s="223"/>
      <c r="O15" s="126"/>
      <c r="P15" s="126"/>
      <c r="Q15" s="126"/>
    </row>
    <row r="16" spans="1:17" ht="15" x14ac:dyDescent="0.25">
      <c r="A16" s="89" t="s">
        <v>87</v>
      </c>
      <c r="B16" s="88" t="s">
        <v>58</v>
      </c>
      <c r="C16" s="18"/>
      <c r="D16" s="44"/>
      <c r="E16" s="203"/>
      <c r="F16" s="48" t="str">
        <f t="shared" si="1"/>
        <v/>
      </c>
      <c r="G16" s="144">
        <f t="shared" ref="G16:G19" si="3">PRODUCT(D16:F16)</f>
        <v>0</v>
      </c>
    </row>
    <row r="17" spans="1:7" ht="15" x14ac:dyDescent="0.25">
      <c r="A17" s="89" t="s">
        <v>158</v>
      </c>
      <c r="B17" s="88" t="s">
        <v>58</v>
      </c>
      <c r="C17" s="18"/>
      <c r="D17" s="44"/>
      <c r="E17" s="203"/>
      <c r="F17" s="48" t="str">
        <f t="shared" si="1"/>
        <v/>
      </c>
      <c r="G17" s="144">
        <f t="shared" si="3"/>
        <v>0</v>
      </c>
    </row>
    <row r="18" spans="1:7" ht="15" x14ac:dyDescent="0.25">
      <c r="A18" s="89" t="s">
        <v>159</v>
      </c>
      <c r="B18" s="88" t="s">
        <v>58</v>
      </c>
      <c r="C18" s="18"/>
      <c r="D18" s="44"/>
      <c r="E18" s="203"/>
      <c r="F18" s="48" t="str">
        <f t="shared" si="1"/>
        <v/>
      </c>
      <c r="G18" s="144">
        <f t="shared" si="3"/>
        <v>0</v>
      </c>
    </row>
    <row r="19" spans="1:7" ht="15" x14ac:dyDescent="0.25">
      <c r="A19" s="89" t="s">
        <v>160</v>
      </c>
      <c r="B19" s="88" t="s">
        <v>58</v>
      </c>
      <c r="C19" s="18"/>
      <c r="D19" s="44"/>
      <c r="E19" s="203"/>
      <c r="F19" s="48" t="str">
        <f t="shared" si="1"/>
        <v/>
      </c>
      <c r="G19" s="144">
        <f t="shared" si="3"/>
        <v>0</v>
      </c>
    </row>
    <row r="20" spans="1:7" ht="15" x14ac:dyDescent="0.25">
      <c r="A20" s="89" t="s">
        <v>152</v>
      </c>
      <c r="B20" s="88" t="s">
        <v>58</v>
      </c>
      <c r="C20" s="18"/>
      <c r="D20" s="44"/>
      <c r="E20" s="203"/>
      <c r="F20" s="48" t="str">
        <f t="shared" si="1"/>
        <v/>
      </c>
      <c r="G20" s="144">
        <f>PRODUCT(D20:F20)</f>
        <v>0</v>
      </c>
    </row>
    <row r="21" spans="1:7" ht="15" x14ac:dyDescent="0.25">
      <c r="A21" s="89" t="s">
        <v>153</v>
      </c>
      <c r="B21" s="88" t="s">
        <v>58</v>
      </c>
      <c r="C21" s="95"/>
      <c r="D21" s="44"/>
      <c r="E21" s="203"/>
      <c r="F21" s="48" t="str">
        <f t="shared" si="1"/>
        <v/>
      </c>
      <c r="G21" s="144">
        <f t="shared" ref="G21:G22" si="4">PRODUCT(D21:F21)</f>
        <v>0</v>
      </c>
    </row>
    <row r="22" spans="1:7" ht="15" x14ac:dyDescent="0.25">
      <c r="A22" s="89" t="s">
        <v>154</v>
      </c>
      <c r="B22" s="88" t="s">
        <v>58</v>
      </c>
      <c r="C22" s="95"/>
      <c r="D22" s="44"/>
      <c r="E22" s="203"/>
      <c r="F22" s="48" t="str">
        <f t="shared" si="1"/>
        <v/>
      </c>
      <c r="G22" s="144">
        <f t="shared" si="4"/>
        <v>0</v>
      </c>
    </row>
    <row r="23" spans="1:7" ht="15" x14ac:dyDescent="0.25">
      <c r="A23" s="89" t="s">
        <v>155</v>
      </c>
      <c r="B23" s="88" t="s">
        <v>58</v>
      </c>
      <c r="C23" s="95"/>
      <c r="D23" s="44"/>
      <c r="E23" s="203"/>
      <c r="F23" s="48" t="str">
        <f t="shared" si="1"/>
        <v/>
      </c>
      <c r="G23" s="144">
        <f t="shared" ref="G23:G24" si="5">PRODUCT(D23:F23)</f>
        <v>0</v>
      </c>
    </row>
    <row r="24" spans="1:7" ht="15" x14ac:dyDescent="0.25">
      <c r="A24" s="93" t="s">
        <v>277</v>
      </c>
      <c r="B24" s="88" t="s">
        <v>58</v>
      </c>
      <c r="C24" s="95"/>
      <c r="D24" s="44"/>
      <c r="E24" s="203"/>
      <c r="F24" s="48" t="str">
        <f t="shared" si="1"/>
        <v/>
      </c>
      <c r="G24" s="144">
        <f t="shared" si="5"/>
        <v>0</v>
      </c>
    </row>
    <row r="25" spans="1:7" ht="15.6" customHeight="1" x14ac:dyDescent="0.25">
      <c r="A25" s="26"/>
      <c r="B25" s="26"/>
      <c r="C25" s="26"/>
      <c r="D25" s="26"/>
      <c r="E25" s="26"/>
      <c r="F25" s="26"/>
      <c r="G25" s="140"/>
    </row>
    <row r="26" spans="1:7" ht="15" x14ac:dyDescent="0.25">
      <c r="A26" s="46"/>
      <c r="B26" s="40"/>
      <c r="C26" s="41" t="s">
        <v>56</v>
      </c>
      <c r="D26" s="183">
        <f>SUM(D5:D24)</f>
        <v>0</v>
      </c>
      <c r="E26" s="47" t="s">
        <v>57</v>
      </c>
      <c r="F26" s="51">
        <f>SUM(F5:F24)</f>
        <v>0</v>
      </c>
      <c r="G26" s="141">
        <f>SUM(G5:G24)</f>
        <v>0</v>
      </c>
    </row>
    <row r="27" spans="1:7" ht="10.5" customHeight="1" x14ac:dyDescent="0.25">
      <c r="A27" s="303"/>
      <c r="B27" s="303"/>
      <c r="C27" s="303"/>
      <c r="D27" s="303"/>
      <c r="E27" s="303"/>
      <c r="F27" s="303"/>
      <c r="G27" s="303"/>
    </row>
    <row r="28" spans="1:7" ht="15" customHeight="1" x14ac:dyDescent="0.25">
      <c r="A28" s="133"/>
      <c r="B28" s="133"/>
      <c r="C28" s="323" t="s">
        <v>52</v>
      </c>
      <c r="D28" s="323"/>
      <c r="E28" s="49" t="str">
        <f>IF(D26 =0, "", G26/D26)</f>
        <v/>
      </c>
      <c r="F28" s="314"/>
      <c r="G28" s="314"/>
    </row>
    <row r="29" spans="1:7" x14ac:dyDescent="0.25">
      <c r="A29" s="314"/>
      <c r="B29" s="314"/>
      <c r="C29" s="314"/>
      <c r="D29" s="314"/>
      <c r="E29" s="314"/>
      <c r="F29" s="314"/>
      <c r="G29" s="314"/>
    </row>
  </sheetData>
  <sortState ref="A5:A24">
    <sortCondition ref="A5:A24"/>
  </sortState>
  <mergeCells count="8">
    <mergeCell ref="A29:G29"/>
    <mergeCell ref="A1:G1"/>
    <mergeCell ref="A2:G2"/>
    <mergeCell ref="A3:G3"/>
    <mergeCell ref="I6:L9"/>
    <mergeCell ref="A27:G27"/>
    <mergeCell ref="F28:G28"/>
    <mergeCell ref="C28:D28"/>
  </mergeCells>
  <dataValidations count="2">
    <dataValidation type="list" allowBlank="1" showInputMessage="1" showErrorMessage="1" sqref="B5:B24">
      <formula1>Type</formula1>
    </dataValidation>
    <dataValidation type="list" allowBlank="1" showInputMessage="1" showErrorMessage="1" sqref="E5:E24">
      <formula1>Grades</formula1>
    </dataValidation>
  </dataValidations>
  <pageMargins left="0.25" right="0.25" top="0.75" bottom="0.75" header="0.3" footer="0.3"/>
  <pageSetup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zoomScaleNormal="100" zoomScalePageLayoutView="130" workbookViewId="0">
      <selection activeCell="A24" sqref="A24:G24"/>
    </sheetView>
  </sheetViews>
  <sheetFormatPr defaultColWidth="9.109375" defaultRowHeight="13.2" x14ac:dyDescent="0.25"/>
  <cols>
    <col min="1" max="1" width="29.6640625" style="42" customWidth="1"/>
    <col min="2" max="2" width="8.33203125" style="42" bestFit="1" customWidth="1"/>
    <col min="3" max="3" width="15.88671875" style="42" bestFit="1" customWidth="1"/>
    <col min="4" max="4" width="8.5546875" style="42" bestFit="1" customWidth="1"/>
    <col min="5" max="5" width="9.109375" style="42"/>
    <col min="6" max="6" width="7.44140625" style="42" bestFit="1" customWidth="1"/>
    <col min="7" max="7" width="7.109375" style="42" bestFit="1" customWidth="1"/>
    <col min="8" max="16384" width="9.109375" style="42"/>
  </cols>
  <sheetData>
    <row r="1" spans="1:17" ht="44.25" customHeight="1" thickBot="1" x14ac:dyDescent="0.3">
      <c r="A1" s="297"/>
      <c r="B1" s="298"/>
      <c r="C1" s="298"/>
      <c r="D1" s="298"/>
      <c r="E1" s="298"/>
      <c r="F1" s="298"/>
      <c r="G1" s="299"/>
    </row>
    <row r="2" spans="1:17" ht="13.95" customHeight="1" x14ac:dyDescent="0.25">
      <c r="A2" s="315" t="s">
        <v>0</v>
      </c>
      <c r="B2" s="316"/>
      <c r="C2" s="317"/>
      <c r="D2" s="317"/>
      <c r="E2" s="317"/>
      <c r="F2" s="317"/>
      <c r="G2" s="318"/>
    </row>
    <row r="3" spans="1:17" ht="14.25" customHeight="1" thickBot="1" x14ac:dyDescent="0.3">
      <c r="A3" s="319" t="s">
        <v>281</v>
      </c>
      <c r="B3" s="320"/>
      <c r="C3" s="321"/>
      <c r="D3" s="321"/>
      <c r="E3" s="321"/>
      <c r="F3" s="321"/>
      <c r="G3" s="322"/>
    </row>
    <row r="4" spans="1:17" s="43" customFormat="1" ht="40.200000000000003" thickBot="1" x14ac:dyDescent="0.35">
      <c r="A4" s="53" t="s">
        <v>190</v>
      </c>
      <c r="B4" s="55" t="s">
        <v>55</v>
      </c>
      <c r="C4" s="54" t="s">
        <v>12</v>
      </c>
      <c r="D4" s="52" t="s">
        <v>38</v>
      </c>
      <c r="E4" s="54" t="s">
        <v>39</v>
      </c>
      <c r="F4" s="204" t="s">
        <v>13</v>
      </c>
      <c r="G4" s="27" t="s">
        <v>14</v>
      </c>
    </row>
    <row r="5" spans="1:17" ht="13.8" thickBot="1" x14ac:dyDescent="0.3">
      <c r="A5" s="226" t="s">
        <v>307</v>
      </c>
      <c r="B5" s="88" t="s">
        <v>58</v>
      </c>
      <c r="C5" s="18"/>
      <c r="D5" s="44"/>
      <c r="E5" s="201"/>
      <c r="F5" s="48" t="str">
        <f>IF(D5="","",(IF(E5="A", 4, (IF(E5="B", 3, (IF(E5="C", 2, (IF(E5="D", 1, 0)))))))))</f>
        <v/>
      </c>
      <c r="G5" s="144">
        <f t="shared" ref="G5:G6" si="0">PRODUCT(D5:F5)</f>
        <v>0</v>
      </c>
    </row>
    <row r="6" spans="1:17" ht="14.25" customHeight="1" thickTop="1" thickBot="1" x14ac:dyDescent="0.3">
      <c r="A6" s="227" t="s">
        <v>308</v>
      </c>
      <c r="B6" s="88" t="s">
        <v>58</v>
      </c>
      <c r="C6" s="19"/>
      <c r="D6" s="25"/>
      <c r="E6" s="202"/>
      <c r="F6" s="48" t="str">
        <f t="shared" ref="F6:F13" si="1">IF(D6="","",(IF(E6="A", 4, (IF(E6="B", 3, (IF(E6="C", 2, (IF(E6="D", 1, 0)))))))))</f>
        <v/>
      </c>
      <c r="G6" s="144">
        <f t="shared" si="0"/>
        <v>0</v>
      </c>
      <c r="I6" s="300" t="s">
        <v>40</v>
      </c>
      <c r="J6" s="301"/>
      <c r="K6" s="301"/>
      <c r="L6" s="301"/>
    </row>
    <row r="7" spans="1:17" ht="16.2" thickTop="1" thickBot="1" x14ac:dyDescent="0.3">
      <c r="A7" s="227" t="s">
        <v>309</v>
      </c>
      <c r="B7" s="88" t="s">
        <v>58</v>
      </c>
      <c r="C7" s="18"/>
      <c r="D7" s="44"/>
      <c r="E7" s="203"/>
      <c r="F7" s="48" t="str">
        <f t="shared" si="1"/>
        <v/>
      </c>
      <c r="G7" s="144">
        <f>PRODUCT(D7:F7)</f>
        <v>0</v>
      </c>
      <c r="I7" s="301"/>
      <c r="J7" s="301"/>
      <c r="K7" s="301"/>
      <c r="L7" s="301"/>
    </row>
    <row r="8" spans="1:17" ht="16.2" thickTop="1" thickBot="1" x14ac:dyDescent="0.3">
      <c r="A8" s="227" t="s">
        <v>311</v>
      </c>
      <c r="B8" s="88" t="s">
        <v>58</v>
      </c>
      <c r="C8" s="18"/>
      <c r="D8" s="44"/>
      <c r="E8" s="203"/>
      <c r="F8" s="48" t="str">
        <f t="shared" si="1"/>
        <v/>
      </c>
      <c r="G8" s="144">
        <f>PRODUCT(D8:F8)</f>
        <v>0</v>
      </c>
      <c r="I8" s="301"/>
      <c r="J8" s="301"/>
      <c r="K8" s="301"/>
      <c r="L8" s="301"/>
    </row>
    <row r="9" spans="1:17" ht="16.2" thickTop="1" thickBot="1" x14ac:dyDescent="0.3">
      <c r="A9" s="227" t="s">
        <v>312</v>
      </c>
      <c r="B9" s="88" t="s">
        <v>58</v>
      </c>
      <c r="C9" s="18"/>
      <c r="D9" s="44"/>
      <c r="E9" s="203"/>
      <c r="F9" s="48" t="str">
        <f t="shared" si="1"/>
        <v/>
      </c>
      <c r="G9" s="144">
        <f>PRODUCT(D9:F9)</f>
        <v>0</v>
      </c>
      <c r="I9" s="301"/>
      <c r="J9" s="301"/>
      <c r="K9" s="301"/>
      <c r="L9" s="301"/>
    </row>
    <row r="10" spans="1:17" ht="15.6" thickTop="1" x14ac:dyDescent="0.25">
      <c r="A10" s="227" t="s">
        <v>313</v>
      </c>
      <c r="B10" s="88" t="s">
        <v>58</v>
      </c>
      <c r="C10" s="18"/>
      <c r="D10" s="44"/>
      <c r="E10" s="203"/>
      <c r="F10" s="48" t="str">
        <f t="shared" si="1"/>
        <v/>
      </c>
      <c r="G10" s="144">
        <f t="shared" ref="G10:G13" si="2">PRODUCT(D10:F10)</f>
        <v>0</v>
      </c>
      <c r="H10" s="126"/>
      <c r="I10" s="126"/>
      <c r="J10" s="126"/>
      <c r="K10" s="126"/>
      <c r="L10" s="126"/>
      <c r="M10" s="126"/>
      <c r="N10" s="126"/>
      <c r="O10" s="126"/>
      <c r="P10" s="126"/>
      <c r="Q10" s="126"/>
    </row>
    <row r="11" spans="1:17" ht="15" x14ac:dyDescent="0.25">
      <c r="A11" s="241" t="s">
        <v>314</v>
      </c>
      <c r="B11" s="125" t="s">
        <v>58</v>
      </c>
      <c r="C11" s="95"/>
      <c r="D11" s="44"/>
      <c r="E11" s="203"/>
      <c r="F11" s="48" t="str">
        <f t="shared" si="1"/>
        <v/>
      </c>
      <c r="G11" s="144">
        <f t="shared" si="2"/>
        <v>0</v>
      </c>
      <c r="H11" s="126"/>
      <c r="I11" s="127"/>
      <c r="J11" s="126"/>
      <c r="K11" s="126"/>
      <c r="L11" s="126"/>
      <c r="M11" s="126"/>
      <c r="N11" s="126"/>
      <c r="O11" s="126"/>
      <c r="P11" s="126"/>
      <c r="Q11" s="126"/>
    </row>
    <row r="12" spans="1:17" ht="15" x14ac:dyDescent="0.25">
      <c r="A12" s="242" t="s">
        <v>315</v>
      </c>
      <c r="B12" s="125" t="s">
        <v>58</v>
      </c>
      <c r="C12" s="95"/>
      <c r="D12" s="44"/>
      <c r="E12" s="203"/>
      <c r="F12" s="48" t="str">
        <f t="shared" si="1"/>
        <v/>
      </c>
      <c r="G12" s="144">
        <f t="shared" si="2"/>
        <v>0</v>
      </c>
      <c r="H12" s="126"/>
      <c r="I12" s="126"/>
      <c r="J12" s="126"/>
      <c r="K12" s="126"/>
      <c r="L12" s="126"/>
      <c r="M12" s="126"/>
      <c r="N12" s="126"/>
      <c r="O12" s="126"/>
      <c r="P12" s="126"/>
      <c r="Q12" s="126"/>
    </row>
    <row r="13" spans="1:17" ht="15" x14ac:dyDescent="0.25">
      <c r="A13" s="227" t="s">
        <v>310</v>
      </c>
      <c r="B13" s="239" t="s">
        <v>58</v>
      </c>
      <c r="C13" s="95"/>
      <c r="D13" s="44"/>
      <c r="E13" s="203"/>
      <c r="F13" s="48" t="str">
        <f t="shared" si="1"/>
        <v/>
      </c>
      <c r="G13" s="144">
        <f t="shared" si="2"/>
        <v>0</v>
      </c>
      <c r="H13" s="126"/>
      <c r="I13" s="127"/>
      <c r="J13" s="126"/>
      <c r="K13" s="126"/>
      <c r="L13" s="126"/>
      <c r="M13" s="126"/>
      <c r="N13" s="126"/>
      <c r="O13" s="126"/>
      <c r="P13" s="126"/>
      <c r="Q13" s="126"/>
    </row>
    <row r="14" spans="1:17" ht="15" x14ac:dyDescent="0.25">
      <c r="A14" s="227" t="s">
        <v>316</v>
      </c>
      <c r="B14" s="88" t="s">
        <v>58</v>
      </c>
      <c r="C14" s="95"/>
      <c r="D14" s="44"/>
      <c r="E14" s="216"/>
      <c r="F14" s="48" t="str">
        <f>IF(D14="","",(IF(E14="A", 4, (IF(E14="B", 3, (IF(E14="C", 2, (IF(E14="D", 1, 0)))))))))</f>
        <v/>
      </c>
      <c r="G14" s="144">
        <f>PRODUCT(D14:F14)</f>
        <v>0</v>
      </c>
      <c r="H14" s="126"/>
      <c r="I14" s="126"/>
      <c r="J14" s="126"/>
      <c r="K14" s="126"/>
      <c r="L14" s="126"/>
      <c r="M14" s="126"/>
      <c r="N14" s="126"/>
      <c r="O14" s="126"/>
      <c r="P14" s="126"/>
      <c r="Q14" s="126"/>
    </row>
    <row r="15" spans="1:17" ht="15" x14ac:dyDescent="0.25">
      <c r="A15" s="227" t="s">
        <v>317</v>
      </c>
      <c r="B15" s="88" t="s">
        <v>58</v>
      </c>
      <c r="C15" s="95"/>
      <c r="D15" s="44"/>
      <c r="E15" s="216"/>
      <c r="F15" s="48" t="str">
        <f t="shared" ref="F15:F21" si="3">IF(D15="","",(IF(E15="A", 4, (IF(E15="B", 3, (IF(E15="C", 2, (IF(E15="D", 1, 0)))))))))</f>
        <v/>
      </c>
      <c r="G15" s="144">
        <f>PRODUCT(D15:F15)</f>
        <v>0</v>
      </c>
      <c r="H15" s="126"/>
      <c r="I15" s="126"/>
      <c r="J15" s="126"/>
      <c r="K15" s="126"/>
      <c r="L15" s="126"/>
      <c r="M15" s="126"/>
      <c r="N15" s="126"/>
      <c r="O15" s="126"/>
      <c r="P15" s="126"/>
      <c r="Q15" s="126"/>
    </row>
    <row r="16" spans="1:17" ht="15" x14ac:dyDescent="0.25">
      <c r="A16" s="227" t="s">
        <v>318</v>
      </c>
      <c r="B16" s="88" t="s">
        <v>58</v>
      </c>
      <c r="C16" s="95"/>
      <c r="D16" s="44"/>
      <c r="E16" s="216"/>
      <c r="F16" s="48" t="str">
        <f t="shared" si="3"/>
        <v/>
      </c>
      <c r="G16" s="144">
        <f t="shared" ref="G16:G21" si="4">PRODUCT(D16:F16)</f>
        <v>0</v>
      </c>
      <c r="H16" s="126"/>
      <c r="I16" s="126"/>
      <c r="J16" s="126"/>
      <c r="K16" s="126"/>
      <c r="L16" s="126"/>
      <c r="M16" s="126"/>
      <c r="N16" s="126"/>
      <c r="O16" s="126"/>
      <c r="P16" s="126"/>
      <c r="Q16" s="126"/>
    </row>
    <row r="17" spans="1:17" ht="15" x14ac:dyDescent="0.25">
      <c r="A17" s="227" t="s">
        <v>320</v>
      </c>
      <c r="B17" s="88" t="s">
        <v>58</v>
      </c>
      <c r="C17" s="95"/>
      <c r="D17" s="44"/>
      <c r="E17" s="216"/>
      <c r="F17" s="48" t="str">
        <f t="shared" si="3"/>
        <v/>
      </c>
      <c r="G17" s="144">
        <f t="shared" si="4"/>
        <v>0</v>
      </c>
      <c r="H17" s="126"/>
      <c r="I17" s="126"/>
      <c r="J17" s="126"/>
      <c r="K17" s="126"/>
      <c r="L17" s="126"/>
      <c r="M17" s="126"/>
      <c r="N17" s="126"/>
      <c r="O17" s="126"/>
      <c r="P17" s="126"/>
      <c r="Q17" s="126"/>
    </row>
    <row r="18" spans="1:17" ht="15" x14ac:dyDescent="0.25">
      <c r="A18" s="227" t="s">
        <v>319</v>
      </c>
      <c r="B18" s="88" t="s">
        <v>58</v>
      </c>
      <c r="C18" s="95"/>
      <c r="D18" s="215"/>
      <c r="E18" s="203"/>
      <c r="F18" s="48" t="str">
        <f t="shared" si="3"/>
        <v/>
      </c>
      <c r="G18" s="144">
        <f t="shared" si="4"/>
        <v>0</v>
      </c>
      <c r="H18" s="126"/>
      <c r="I18" s="126"/>
      <c r="J18" s="126"/>
      <c r="K18" s="126"/>
      <c r="L18" s="126"/>
      <c r="M18" s="126"/>
      <c r="N18" s="126"/>
      <c r="O18" s="126"/>
      <c r="P18" s="126"/>
      <c r="Q18" s="126"/>
    </row>
    <row r="19" spans="1:17" ht="15" x14ac:dyDescent="0.25">
      <c r="A19" s="227" t="s">
        <v>319</v>
      </c>
      <c r="B19" s="88" t="s">
        <v>58</v>
      </c>
      <c r="C19" s="18"/>
      <c r="D19" s="215"/>
      <c r="E19" s="203"/>
      <c r="F19" s="48" t="str">
        <f t="shared" si="3"/>
        <v/>
      </c>
      <c r="G19" s="144">
        <f t="shared" si="4"/>
        <v>0</v>
      </c>
      <c r="H19" s="126"/>
      <c r="I19" s="126"/>
      <c r="J19" s="126"/>
      <c r="K19" s="126"/>
      <c r="L19" s="126"/>
      <c r="M19" s="126"/>
      <c r="N19" s="126"/>
      <c r="O19" s="126"/>
      <c r="P19" s="126"/>
      <c r="Q19" s="126"/>
    </row>
    <row r="20" spans="1:17" ht="15" x14ac:dyDescent="0.25">
      <c r="A20" s="227" t="s">
        <v>319</v>
      </c>
      <c r="B20" s="88" t="s">
        <v>58</v>
      </c>
      <c r="C20" s="18"/>
      <c r="D20" s="215"/>
      <c r="E20" s="203"/>
      <c r="F20" s="48" t="str">
        <f t="shared" si="3"/>
        <v/>
      </c>
      <c r="G20" s="144">
        <f t="shared" si="4"/>
        <v>0</v>
      </c>
      <c r="H20" s="126"/>
      <c r="I20" s="126"/>
      <c r="J20" s="126"/>
      <c r="K20" s="126"/>
      <c r="L20" s="126"/>
      <c r="M20" s="126"/>
      <c r="N20" s="126"/>
      <c r="O20" s="126"/>
      <c r="P20" s="126"/>
      <c r="Q20" s="126"/>
    </row>
    <row r="21" spans="1:17" ht="15" x14ac:dyDescent="0.25">
      <c r="A21" s="227" t="s">
        <v>321</v>
      </c>
      <c r="B21" s="88" t="s">
        <v>58</v>
      </c>
      <c r="C21" s="18"/>
      <c r="D21" s="215"/>
      <c r="E21" s="203"/>
      <c r="F21" s="48" t="str">
        <f t="shared" si="3"/>
        <v/>
      </c>
      <c r="G21" s="144">
        <f t="shared" si="4"/>
        <v>0</v>
      </c>
      <c r="H21" s="126"/>
      <c r="I21" s="126"/>
      <c r="J21" s="126"/>
      <c r="K21" s="126"/>
      <c r="L21" s="126"/>
      <c r="M21" s="126"/>
      <c r="N21" s="126"/>
      <c r="O21" s="126"/>
      <c r="P21" s="126"/>
      <c r="Q21" s="126"/>
    </row>
    <row r="22" spans="1:17" ht="15.6" customHeight="1" x14ac:dyDescent="0.25">
      <c r="A22" s="26"/>
      <c r="B22" s="26"/>
      <c r="C22" s="240"/>
      <c r="D22" s="26"/>
      <c r="E22" s="26"/>
      <c r="F22" s="26"/>
      <c r="G22" s="140"/>
    </row>
    <row r="23" spans="1:17" ht="15" x14ac:dyDescent="0.25">
      <c r="A23" s="46"/>
      <c r="B23" s="40"/>
      <c r="C23" s="41" t="s">
        <v>56</v>
      </c>
      <c r="D23" s="183">
        <f>SUM(D5:D21)</f>
        <v>0</v>
      </c>
      <c r="E23" s="47" t="s">
        <v>57</v>
      </c>
      <c r="F23" s="51">
        <f>SUM(F5:F21)</f>
        <v>0</v>
      </c>
      <c r="G23" s="141">
        <f>SUM(G5:G21)</f>
        <v>0</v>
      </c>
    </row>
    <row r="24" spans="1:17" ht="10.5" customHeight="1" x14ac:dyDescent="0.25">
      <c r="A24" s="303"/>
      <c r="B24" s="303"/>
      <c r="C24" s="303"/>
      <c r="D24" s="303"/>
      <c r="E24" s="303"/>
      <c r="F24" s="303"/>
      <c r="G24" s="303"/>
    </row>
    <row r="25" spans="1:17" ht="15" customHeight="1" x14ac:dyDescent="0.25">
      <c r="A25" s="133"/>
      <c r="B25" s="133"/>
      <c r="C25" s="323" t="s">
        <v>52</v>
      </c>
      <c r="D25" s="323"/>
      <c r="E25" s="49" t="str">
        <f>IF(D23 =0, "", G23/D23)</f>
        <v/>
      </c>
      <c r="F25" s="314"/>
      <c r="G25" s="314"/>
    </row>
    <row r="26" spans="1:17" x14ac:dyDescent="0.25">
      <c r="A26" s="314"/>
      <c r="B26" s="314"/>
      <c r="C26" s="314"/>
      <c r="D26" s="314"/>
      <c r="E26" s="314"/>
      <c r="F26" s="314"/>
      <c r="G26" s="314"/>
    </row>
    <row r="32" spans="1:17" x14ac:dyDescent="0.25">
      <c r="A32" s="224"/>
    </row>
  </sheetData>
  <mergeCells count="8">
    <mergeCell ref="F25:G25"/>
    <mergeCell ref="A26:G26"/>
    <mergeCell ref="C25:D25"/>
    <mergeCell ref="A1:G1"/>
    <mergeCell ref="A2:G2"/>
    <mergeCell ref="A3:G3"/>
    <mergeCell ref="I6:L9"/>
    <mergeCell ref="A24:G24"/>
  </mergeCells>
  <dataValidations count="2">
    <dataValidation type="list" allowBlank="1" showInputMessage="1" showErrorMessage="1" sqref="E5:E21">
      <formula1>Grades</formula1>
    </dataValidation>
    <dataValidation type="list" allowBlank="1" showInputMessage="1" showErrorMessage="1" sqref="B5:B21">
      <formula1>Type</formula1>
    </dataValidation>
  </dataValidations>
  <pageMargins left="0.25" right="0.25" top="0.75" bottom="0.75" header="0.3" footer="0.3"/>
  <pageSetup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zoomScaleNormal="100" zoomScalePageLayoutView="130" workbookViewId="0">
      <selection activeCell="G12" sqref="G12"/>
    </sheetView>
  </sheetViews>
  <sheetFormatPr defaultColWidth="9.109375" defaultRowHeight="13.2" x14ac:dyDescent="0.25"/>
  <cols>
    <col min="1" max="1" width="25.88671875" style="42" bestFit="1" customWidth="1"/>
    <col min="2" max="2" width="8.33203125" style="42" bestFit="1" customWidth="1"/>
    <col min="3" max="3" width="15.88671875" style="42" bestFit="1" customWidth="1"/>
    <col min="4" max="4" width="8.5546875" style="42" bestFit="1" customWidth="1"/>
    <col min="5" max="5" width="9.109375" style="42"/>
    <col min="6" max="6" width="7.44140625" style="42" bestFit="1" customWidth="1"/>
    <col min="7" max="7" width="6.5546875" style="42" customWidth="1"/>
    <col min="8" max="16384" width="9.109375" style="42"/>
  </cols>
  <sheetData>
    <row r="1" spans="1:17" ht="44.25" customHeight="1" thickBot="1" x14ac:dyDescent="0.3">
      <c r="A1" s="297"/>
      <c r="B1" s="298"/>
      <c r="C1" s="298"/>
      <c r="D1" s="298"/>
      <c r="E1" s="298"/>
      <c r="F1" s="298"/>
      <c r="G1" s="299"/>
    </row>
    <row r="2" spans="1:17" ht="13.95" customHeight="1" x14ac:dyDescent="0.25">
      <c r="A2" s="315" t="s">
        <v>0</v>
      </c>
      <c r="B2" s="316"/>
      <c r="C2" s="317"/>
      <c r="D2" s="317"/>
      <c r="E2" s="317"/>
      <c r="F2" s="317"/>
      <c r="G2" s="318"/>
    </row>
    <row r="3" spans="1:17" ht="14.25" customHeight="1" thickBot="1" x14ac:dyDescent="0.3">
      <c r="A3" s="319" t="s">
        <v>189</v>
      </c>
      <c r="B3" s="320"/>
      <c r="C3" s="321"/>
      <c r="D3" s="321"/>
      <c r="E3" s="321"/>
      <c r="F3" s="321"/>
      <c r="G3" s="322"/>
    </row>
    <row r="4" spans="1:17" s="43" customFormat="1" ht="40.200000000000003" thickBot="1" x14ac:dyDescent="0.35">
      <c r="A4" s="53" t="s">
        <v>190</v>
      </c>
      <c r="B4" s="55" t="s">
        <v>55</v>
      </c>
      <c r="C4" s="54" t="s">
        <v>12</v>
      </c>
      <c r="D4" s="52" t="s">
        <v>38</v>
      </c>
      <c r="E4" s="54" t="s">
        <v>39</v>
      </c>
      <c r="F4" s="204" t="s">
        <v>13</v>
      </c>
      <c r="G4" s="27" t="s">
        <v>14</v>
      </c>
    </row>
    <row r="5" spans="1:17" ht="13.8" thickBot="1" x14ac:dyDescent="0.3">
      <c r="A5" s="89" t="s">
        <v>282</v>
      </c>
      <c r="B5" s="88" t="s">
        <v>58</v>
      </c>
      <c r="C5" s="18"/>
      <c r="D5" s="44"/>
      <c r="E5" s="201"/>
      <c r="F5" s="48" t="str">
        <f>IF(D5="","",(IF(E5="A", 4, (IF(E5="B", 3, (IF(E5="C", 2, (IF(E5="D", 1, 0)))))))))</f>
        <v/>
      </c>
      <c r="G5" s="144">
        <f t="shared" ref="G5:G6" si="0">PRODUCT(D5:F5)</f>
        <v>0</v>
      </c>
    </row>
    <row r="6" spans="1:17" ht="14.25" customHeight="1" thickTop="1" thickBot="1" x14ac:dyDescent="0.3">
      <c r="A6" s="131" t="s">
        <v>284</v>
      </c>
      <c r="B6" s="88" t="s">
        <v>58</v>
      </c>
      <c r="C6" s="19"/>
      <c r="D6" s="25"/>
      <c r="E6" s="202"/>
      <c r="F6" s="48" t="str">
        <f t="shared" ref="F6:F10" si="1">IF(D6="","",(IF(E6="A", 4, (IF(E6="B", 3, (IF(E6="C", 2, (IF(E6="D", 1, 0)))))))))</f>
        <v/>
      </c>
      <c r="G6" s="144">
        <f t="shared" si="0"/>
        <v>0</v>
      </c>
      <c r="I6" s="300" t="s">
        <v>40</v>
      </c>
      <c r="J6" s="301"/>
      <c r="K6" s="301"/>
      <c r="L6" s="301"/>
    </row>
    <row r="7" spans="1:17" ht="16.2" thickTop="1" thickBot="1" x14ac:dyDescent="0.3">
      <c r="A7" s="131" t="s">
        <v>285</v>
      </c>
      <c r="B7" s="88" t="s">
        <v>58</v>
      </c>
      <c r="C7" s="18"/>
      <c r="D7" s="44"/>
      <c r="E7" s="203"/>
      <c r="F7" s="48" t="str">
        <f t="shared" si="1"/>
        <v/>
      </c>
      <c r="G7" s="144">
        <f>PRODUCT(D7:F7)</f>
        <v>0</v>
      </c>
      <c r="I7" s="301"/>
      <c r="J7" s="301"/>
      <c r="K7" s="301"/>
      <c r="L7" s="301"/>
    </row>
    <row r="8" spans="1:17" ht="16.2" thickTop="1" thickBot="1" x14ac:dyDescent="0.3">
      <c r="A8" s="89" t="s">
        <v>287</v>
      </c>
      <c r="B8" s="88" t="s">
        <v>58</v>
      </c>
      <c r="C8" s="18"/>
      <c r="D8" s="44"/>
      <c r="E8" s="203"/>
      <c r="F8" s="48" t="str">
        <f t="shared" si="1"/>
        <v/>
      </c>
      <c r="G8" s="144">
        <f>PRODUCT(D8:F8)</f>
        <v>0</v>
      </c>
      <c r="I8" s="301"/>
      <c r="J8" s="301"/>
      <c r="K8" s="301"/>
      <c r="L8" s="301"/>
    </row>
    <row r="9" spans="1:17" ht="16.2" thickTop="1" thickBot="1" x14ac:dyDescent="0.3">
      <c r="A9" s="131" t="s">
        <v>283</v>
      </c>
      <c r="B9" s="88" t="s">
        <v>58</v>
      </c>
      <c r="C9" s="18"/>
      <c r="D9" s="44"/>
      <c r="E9" s="203"/>
      <c r="F9" s="48" t="str">
        <f t="shared" si="1"/>
        <v/>
      </c>
      <c r="G9" s="144">
        <f>PRODUCT(D9:F9)</f>
        <v>0</v>
      </c>
      <c r="I9" s="301"/>
      <c r="J9" s="301"/>
      <c r="K9" s="301"/>
      <c r="L9" s="301"/>
    </row>
    <row r="10" spans="1:17" ht="15.6" thickTop="1" x14ac:dyDescent="0.25">
      <c r="A10" s="89" t="s">
        <v>286</v>
      </c>
      <c r="B10" s="88" t="s">
        <v>58</v>
      </c>
      <c r="C10" s="18"/>
      <c r="D10" s="44"/>
      <c r="E10" s="203"/>
      <c r="F10" s="48" t="str">
        <f t="shared" si="1"/>
        <v/>
      </c>
      <c r="G10" s="144">
        <f t="shared" ref="G10" si="2">PRODUCT(D10:F10)</f>
        <v>0</v>
      </c>
      <c r="H10" s="126"/>
      <c r="I10" s="126"/>
      <c r="J10" s="126"/>
      <c r="K10" s="126"/>
      <c r="L10" s="126"/>
      <c r="M10" s="126"/>
      <c r="N10" s="126"/>
      <c r="O10" s="126"/>
      <c r="P10" s="126"/>
      <c r="Q10" s="126"/>
    </row>
    <row r="11" spans="1:17" ht="15.6" customHeight="1" x14ac:dyDescent="0.25">
      <c r="A11" s="26"/>
      <c r="B11" s="26"/>
      <c r="C11" s="26"/>
      <c r="D11" s="26"/>
      <c r="E11" s="26"/>
      <c r="F11" s="26"/>
      <c r="G11" s="140"/>
      <c r="I11" s="324" t="s">
        <v>288</v>
      </c>
      <c r="J11" s="324"/>
      <c r="K11" s="324"/>
      <c r="L11" s="324"/>
      <c r="M11" s="324"/>
      <c r="N11" s="324"/>
    </row>
    <row r="12" spans="1:17" ht="15" x14ac:dyDescent="0.25">
      <c r="A12" s="46"/>
      <c r="B12" s="40"/>
      <c r="C12" s="41" t="s">
        <v>56</v>
      </c>
      <c r="D12" s="183">
        <f>SUM(D5:D10)</f>
        <v>0</v>
      </c>
      <c r="E12" s="47" t="s">
        <v>57</v>
      </c>
      <c r="F12" s="51">
        <f>SUM(F5:F10)</f>
        <v>0</v>
      </c>
      <c r="G12" s="141">
        <f>SUM(G5:G10)</f>
        <v>0</v>
      </c>
    </row>
    <row r="13" spans="1:17" ht="10.5" customHeight="1" x14ac:dyDescent="0.25">
      <c r="A13" s="303"/>
      <c r="B13" s="303"/>
      <c r="C13" s="303"/>
      <c r="D13" s="303"/>
      <c r="E13" s="303"/>
      <c r="F13" s="303"/>
      <c r="G13" s="303"/>
    </row>
    <row r="14" spans="1:17" ht="15" customHeight="1" x14ac:dyDescent="0.25">
      <c r="A14" s="133"/>
      <c r="B14" s="133"/>
      <c r="C14" s="323" t="s">
        <v>52</v>
      </c>
      <c r="D14" s="323"/>
      <c r="E14" s="49" t="str">
        <f>IF(D12 =0, "", G12/D12)</f>
        <v/>
      </c>
      <c r="F14" s="314"/>
      <c r="G14" s="314"/>
    </row>
    <row r="15" spans="1:17" x14ac:dyDescent="0.25">
      <c r="A15" s="314"/>
      <c r="B15" s="314"/>
      <c r="C15" s="314"/>
      <c r="D15" s="314"/>
      <c r="E15" s="314"/>
      <c r="F15" s="314"/>
      <c r="G15" s="314"/>
    </row>
  </sheetData>
  <sortState ref="A6:A10">
    <sortCondition ref="A6:A10"/>
  </sortState>
  <mergeCells count="9">
    <mergeCell ref="A15:G15"/>
    <mergeCell ref="A1:G1"/>
    <mergeCell ref="A2:G2"/>
    <mergeCell ref="A3:G3"/>
    <mergeCell ref="I6:L9"/>
    <mergeCell ref="A13:G13"/>
    <mergeCell ref="F14:G14"/>
    <mergeCell ref="C14:D14"/>
    <mergeCell ref="I11:N11"/>
  </mergeCells>
  <dataValidations count="2">
    <dataValidation type="list" allowBlank="1" showInputMessage="1" showErrorMessage="1" sqref="E5:E10">
      <formula1>Grades</formula1>
    </dataValidation>
    <dataValidation type="list" allowBlank="1" showInputMessage="1" showErrorMessage="1" sqref="B5:B10">
      <formula1>Type</formula1>
    </dataValidation>
  </dataValidations>
  <pageMargins left="0.25" right="0.25" top="0.75" bottom="0.75" header="0.3" footer="0.3"/>
  <pageSetup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
  <sheetViews>
    <sheetView zoomScaleNormal="100" zoomScalePageLayoutView="130" workbookViewId="0">
      <pane xSplit="11" ySplit="4" topLeftCell="L5" activePane="bottomRight" state="frozenSplit"/>
      <selection pane="topRight" activeCell="D1" sqref="D1"/>
      <selection pane="bottomLeft" activeCell="A24" sqref="A24"/>
      <selection pane="bottomRight" activeCell="O19" sqref="O19"/>
    </sheetView>
  </sheetViews>
  <sheetFormatPr defaultColWidth="9.109375" defaultRowHeight="13.2" x14ac:dyDescent="0.25"/>
  <cols>
    <col min="1" max="1" width="24.5546875" style="42" bestFit="1" customWidth="1"/>
    <col min="2" max="2" width="8.33203125" style="42" bestFit="1" customWidth="1"/>
    <col min="3" max="3" width="15.88671875" style="42" bestFit="1" customWidth="1"/>
    <col min="4" max="4" width="8.5546875" style="42" bestFit="1" customWidth="1"/>
    <col min="5" max="5" width="9.109375" style="42"/>
    <col min="6" max="6" width="7.44140625" style="42" bestFit="1" customWidth="1"/>
    <col min="7" max="7" width="7.109375" style="42" bestFit="1" customWidth="1"/>
    <col min="8" max="16384" width="9.109375" style="42"/>
  </cols>
  <sheetData>
    <row r="1" spans="1:19" ht="44.25" customHeight="1" thickBot="1" x14ac:dyDescent="0.3">
      <c r="A1" s="297"/>
      <c r="B1" s="298"/>
      <c r="C1" s="298"/>
      <c r="D1" s="298"/>
      <c r="E1" s="298"/>
      <c r="F1" s="298"/>
      <c r="G1" s="299"/>
    </row>
    <row r="2" spans="1:19" ht="13.95" customHeight="1" x14ac:dyDescent="0.25">
      <c r="A2" s="315" t="s">
        <v>0</v>
      </c>
      <c r="B2" s="316"/>
      <c r="C2" s="317"/>
      <c r="D2" s="317"/>
      <c r="E2" s="317"/>
      <c r="F2" s="317"/>
      <c r="G2" s="318"/>
    </row>
    <row r="3" spans="1:19" ht="14.25" customHeight="1" thickBot="1" x14ac:dyDescent="0.3">
      <c r="A3" s="319" t="s">
        <v>221</v>
      </c>
      <c r="B3" s="320"/>
      <c r="C3" s="321"/>
      <c r="D3" s="321"/>
      <c r="E3" s="321"/>
      <c r="F3" s="321"/>
      <c r="G3" s="322"/>
    </row>
    <row r="4" spans="1:19" s="43" customFormat="1" ht="39.6" x14ac:dyDescent="0.3">
      <c r="A4" s="243" t="s">
        <v>190</v>
      </c>
      <c r="B4" s="244" t="s">
        <v>55</v>
      </c>
      <c r="C4" s="247" t="s">
        <v>12</v>
      </c>
      <c r="D4" s="246" t="s">
        <v>38</v>
      </c>
      <c r="E4" s="247" t="s">
        <v>39</v>
      </c>
      <c r="F4" s="204" t="s">
        <v>13</v>
      </c>
      <c r="G4" s="248" t="s">
        <v>14</v>
      </c>
    </row>
    <row r="5" spans="1:19" s="43" customFormat="1" x14ac:dyDescent="0.3">
      <c r="A5" s="334" t="s">
        <v>350</v>
      </c>
      <c r="B5" s="334"/>
      <c r="C5" s="334"/>
      <c r="D5" s="334"/>
      <c r="E5" s="334"/>
      <c r="F5" s="334"/>
      <c r="G5" s="335"/>
    </row>
    <row r="6" spans="1:19" ht="15.6" thickBot="1" x14ac:dyDescent="0.3">
      <c r="A6" s="225" t="s">
        <v>322</v>
      </c>
      <c r="B6" s="88" t="s">
        <v>58</v>
      </c>
      <c r="C6" s="95"/>
      <c r="D6" s="44"/>
      <c r="E6" s="203"/>
      <c r="F6" s="48" t="str">
        <f t="shared" ref="F6:F56" si="0">IF(D6="","",(IF(E6="A", 4, (IF(E6="B", 3, (IF(E6="C", 2, (IF(E6="D", 1, 0)))))))))</f>
        <v/>
      </c>
      <c r="G6" s="144">
        <f t="shared" ref="G6:G56" si="1">PRODUCT(D6:F6)</f>
        <v>0</v>
      </c>
    </row>
    <row r="7" spans="1:19" ht="14.25" customHeight="1" x14ac:dyDescent="0.25">
      <c r="A7" s="225" t="s">
        <v>323</v>
      </c>
      <c r="B7" s="88" t="s">
        <v>58</v>
      </c>
      <c r="C7" s="95"/>
      <c r="D7" s="44"/>
      <c r="E7" s="203"/>
      <c r="F7" s="48" t="str">
        <f t="shared" si="0"/>
        <v/>
      </c>
      <c r="G7" s="144">
        <f t="shared" si="1"/>
        <v>0</v>
      </c>
      <c r="I7" s="325" t="s">
        <v>40</v>
      </c>
      <c r="J7" s="326"/>
      <c r="K7" s="326"/>
      <c r="L7" s="327"/>
    </row>
    <row r="8" spans="1:19" ht="17.25" customHeight="1" x14ac:dyDescent="0.25">
      <c r="A8" s="225" t="s">
        <v>324</v>
      </c>
      <c r="B8" s="88" t="s">
        <v>58</v>
      </c>
      <c r="C8" s="95"/>
      <c r="D8" s="44"/>
      <c r="E8" s="203"/>
      <c r="F8" s="48" t="str">
        <f t="shared" si="0"/>
        <v/>
      </c>
      <c r="G8" s="144">
        <f t="shared" si="1"/>
        <v>0</v>
      </c>
      <c r="I8" s="328"/>
      <c r="J8" s="329"/>
      <c r="K8" s="329"/>
      <c r="L8" s="330"/>
    </row>
    <row r="9" spans="1:19" ht="17.25" customHeight="1" x14ac:dyDescent="0.25">
      <c r="A9" s="225" t="s">
        <v>325</v>
      </c>
      <c r="B9" s="88" t="s">
        <v>58</v>
      </c>
      <c r="C9" s="95"/>
      <c r="D9" s="44"/>
      <c r="E9" s="203"/>
      <c r="F9" s="48" t="str">
        <f t="shared" si="0"/>
        <v/>
      </c>
      <c r="G9" s="144">
        <f t="shared" si="1"/>
        <v>0</v>
      </c>
      <c r="I9" s="328"/>
      <c r="J9" s="329"/>
      <c r="K9" s="329"/>
      <c r="L9" s="330"/>
    </row>
    <row r="10" spans="1:19" ht="17.25" customHeight="1" x14ac:dyDescent="0.25">
      <c r="A10" s="225" t="s">
        <v>326</v>
      </c>
      <c r="B10" s="88" t="s">
        <v>58</v>
      </c>
      <c r="C10" s="95"/>
      <c r="D10" s="44"/>
      <c r="E10" s="203"/>
      <c r="F10" s="48" t="str">
        <f t="shared" si="0"/>
        <v/>
      </c>
      <c r="G10" s="144">
        <f t="shared" si="1"/>
        <v>0</v>
      </c>
      <c r="I10" s="328"/>
      <c r="J10" s="329"/>
      <c r="K10" s="329"/>
      <c r="L10" s="330"/>
    </row>
    <row r="11" spans="1:19" ht="17.25" customHeight="1" thickBot="1" x14ac:dyDescent="0.3">
      <c r="A11" s="225" t="s">
        <v>327</v>
      </c>
      <c r="B11" s="88" t="s">
        <v>58</v>
      </c>
      <c r="C11" s="95"/>
      <c r="D11" s="44"/>
      <c r="E11" s="203"/>
      <c r="F11" s="48" t="str">
        <f t="shared" si="0"/>
        <v/>
      </c>
      <c r="G11" s="144">
        <f t="shared" si="1"/>
        <v>0</v>
      </c>
      <c r="I11" s="331"/>
      <c r="J11" s="332"/>
      <c r="K11" s="332"/>
      <c r="L11" s="333"/>
    </row>
    <row r="12" spans="1:19" ht="17.25" customHeight="1" x14ac:dyDescent="0.25">
      <c r="A12" s="92" t="s">
        <v>328</v>
      </c>
      <c r="B12" s="125" t="s">
        <v>58</v>
      </c>
      <c r="C12" s="95"/>
      <c r="D12" s="44"/>
      <c r="E12" s="203"/>
      <c r="F12" s="48" t="str">
        <f t="shared" si="0"/>
        <v/>
      </c>
      <c r="G12" s="144">
        <f t="shared" si="1"/>
        <v>0</v>
      </c>
      <c r="I12" s="198"/>
      <c r="J12" s="198"/>
      <c r="K12" s="198"/>
      <c r="L12" s="198"/>
    </row>
    <row r="13" spans="1:19" ht="17.25" customHeight="1" x14ac:dyDescent="0.25">
      <c r="A13" s="92" t="s">
        <v>329</v>
      </c>
      <c r="B13" s="125" t="s">
        <v>58</v>
      </c>
      <c r="C13" s="95"/>
      <c r="D13" s="44"/>
      <c r="E13" s="203"/>
      <c r="F13" s="48" t="str">
        <f t="shared" si="0"/>
        <v/>
      </c>
      <c r="G13" s="144">
        <f t="shared" si="1"/>
        <v>0</v>
      </c>
      <c r="I13" s="338" t="s">
        <v>385</v>
      </c>
      <c r="J13" s="338"/>
      <c r="K13" s="338"/>
      <c r="L13" s="338"/>
      <c r="M13" s="126"/>
      <c r="N13" s="126"/>
      <c r="O13" s="126"/>
      <c r="P13" s="199"/>
      <c r="Q13" s="126"/>
      <c r="R13" s="126"/>
      <c r="S13" s="126"/>
    </row>
    <row r="14" spans="1:19" ht="17.25" customHeight="1" x14ac:dyDescent="0.25">
      <c r="A14" s="92" t="s">
        <v>330</v>
      </c>
      <c r="B14" s="125" t="s">
        <v>58</v>
      </c>
      <c r="C14" s="95"/>
      <c r="D14" s="44"/>
      <c r="E14" s="203"/>
      <c r="F14" s="48" t="str">
        <f t="shared" si="0"/>
        <v/>
      </c>
      <c r="G14" s="144">
        <f t="shared" si="1"/>
        <v>0</v>
      </c>
      <c r="I14" s="338"/>
      <c r="J14" s="338"/>
      <c r="K14" s="338"/>
      <c r="L14" s="338"/>
    </row>
    <row r="15" spans="1:19" ht="17.25" customHeight="1" x14ac:dyDescent="0.25">
      <c r="A15" s="92" t="s">
        <v>331</v>
      </c>
      <c r="B15" s="125" t="s">
        <v>58</v>
      </c>
      <c r="C15" s="95"/>
      <c r="D15" s="44"/>
      <c r="E15" s="203"/>
      <c r="F15" s="48" t="str">
        <f t="shared" si="0"/>
        <v/>
      </c>
      <c r="G15" s="144">
        <f t="shared" si="1"/>
        <v>0</v>
      </c>
      <c r="I15" s="338"/>
      <c r="J15" s="338"/>
      <c r="K15" s="338"/>
      <c r="L15" s="338"/>
    </row>
    <row r="16" spans="1:19" ht="17.25" customHeight="1" x14ac:dyDescent="0.25">
      <c r="A16" s="92" t="s">
        <v>332</v>
      </c>
      <c r="B16" s="125" t="s">
        <v>58</v>
      </c>
      <c r="C16" s="95"/>
      <c r="D16" s="44"/>
      <c r="E16" s="203"/>
      <c r="F16" s="48" t="str">
        <f t="shared" si="0"/>
        <v/>
      </c>
      <c r="G16" s="144">
        <f t="shared" si="1"/>
        <v>0</v>
      </c>
      <c r="I16" s="199"/>
      <c r="J16" s="200"/>
      <c r="K16" s="200"/>
      <c r="L16" s="200"/>
      <c r="M16" s="126"/>
      <c r="N16" s="126"/>
      <c r="O16" s="126"/>
      <c r="P16" s="126"/>
      <c r="Q16" s="126"/>
      <c r="R16" s="126"/>
      <c r="S16" s="126"/>
    </row>
    <row r="17" spans="1:12" ht="17.25" customHeight="1" x14ac:dyDescent="0.25">
      <c r="A17" s="92" t="s">
        <v>333</v>
      </c>
      <c r="B17" s="125" t="s">
        <v>58</v>
      </c>
      <c r="C17" s="95"/>
      <c r="D17" s="44"/>
      <c r="E17" s="203"/>
      <c r="F17" s="48" t="str">
        <f t="shared" si="0"/>
        <v/>
      </c>
      <c r="G17" s="144">
        <f t="shared" si="1"/>
        <v>0</v>
      </c>
      <c r="I17" s="339" t="s">
        <v>384</v>
      </c>
      <c r="J17" s="340"/>
      <c r="K17" s="340"/>
      <c r="L17" s="341"/>
    </row>
    <row r="18" spans="1:12" ht="17.25" customHeight="1" x14ac:dyDescent="0.25">
      <c r="A18" s="92" t="s">
        <v>334</v>
      </c>
      <c r="B18" s="125" t="s">
        <v>58</v>
      </c>
      <c r="C18" s="95"/>
      <c r="D18" s="44"/>
      <c r="E18" s="203"/>
      <c r="F18" s="48" t="str">
        <f t="shared" si="0"/>
        <v/>
      </c>
      <c r="G18" s="144">
        <f t="shared" si="1"/>
        <v>0</v>
      </c>
      <c r="I18" s="342"/>
      <c r="J18" s="343"/>
      <c r="K18" s="343"/>
      <c r="L18" s="344"/>
    </row>
    <row r="19" spans="1:12" ht="17.25" customHeight="1" x14ac:dyDescent="0.25">
      <c r="A19" s="92" t="s">
        <v>335</v>
      </c>
      <c r="B19" s="125" t="s">
        <v>58</v>
      </c>
      <c r="C19" s="95"/>
      <c r="D19" s="44"/>
      <c r="E19" s="203"/>
      <c r="F19" s="48" t="str">
        <f t="shared" si="0"/>
        <v/>
      </c>
      <c r="G19" s="144">
        <f t="shared" si="1"/>
        <v>0</v>
      </c>
      <c r="I19" s="342"/>
      <c r="J19" s="343"/>
      <c r="K19" s="343"/>
      <c r="L19" s="344"/>
    </row>
    <row r="20" spans="1:12" ht="17.25" customHeight="1" x14ac:dyDescent="0.25">
      <c r="A20" s="92" t="s">
        <v>336</v>
      </c>
      <c r="B20" s="125" t="s">
        <v>58</v>
      </c>
      <c r="C20" s="95"/>
      <c r="D20" s="44"/>
      <c r="E20" s="203"/>
      <c r="F20" s="48" t="str">
        <f t="shared" si="0"/>
        <v/>
      </c>
      <c r="G20" s="144">
        <f t="shared" si="1"/>
        <v>0</v>
      </c>
      <c r="I20" s="345"/>
      <c r="J20" s="346"/>
      <c r="K20" s="346"/>
      <c r="L20" s="347"/>
    </row>
    <row r="21" spans="1:12" ht="17.25" customHeight="1" x14ac:dyDescent="0.25">
      <c r="A21" s="92" t="s">
        <v>337</v>
      </c>
      <c r="B21" s="125" t="s">
        <v>58</v>
      </c>
      <c r="C21" s="95"/>
      <c r="D21" s="44"/>
      <c r="E21" s="203"/>
      <c r="F21" s="48" t="str">
        <f t="shared" si="0"/>
        <v/>
      </c>
      <c r="G21" s="144">
        <f t="shared" si="1"/>
        <v>0</v>
      </c>
    </row>
    <row r="22" spans="1:12" ht="17.25" customHeight="1" x14ac:dyDescent="0.25">
      <c r="A22" s="92" t="s">
        <v>338</v>
      </c>
      <c r="B22" s="125" t="s">
        <v>58</v>
      </c>
      <c r="C22" s="95"/>
      <c r="D22" s="44"/>
      <c r="E22" s="203"/>
      <c r="F22" s="48" t="str">
        <f t="shared" si="0"/>
        <v/>
      </c>
      <c r="G22" s="144">
        <f t="shared" si="1"/>
        <v>0</v>
      </c>
    </row>
    <row r="23" spans="1:12" ht="17.25" customHeight="1" x14ac:dyDescent="0.25">
      <c r="A23" s="92" t="s">
        <v>339</v>
      </c>
      <c r="B23" s="125" t="s">
        <v>58</v>
      </c>
      <c r="C23" s="95"/>
      <c r="D23" s="44"/>
      <c r="E23" s="203"/>
      <c r="F23" s="48" t="str">
        <f t="shared" si="0"/>
        <v/>
      </c>
      <c r="G23" s="144">
        <f t="shared" si="1"/>
        <v>0</v>
      </c>
      <c r="I23" s="198"/>
      <c r="J23" s="198"/>
      <c r="K23" s="198"/>
      <c r="L23" s="198"/>
    </row>
    <row r="24" spans="1:12" ht="17.25" customHeight="1" x14ac:dyDescent="0.25">
      <c r="A24" s="92" t="s">
        <v>340</v>
      </c>
      <c r="B24" s="125" t="s">
        <v>58</v>
      </c>
      <c r="C24" s="95"/>
      <c r="D24" s="44"/>
      <c r="E24" s="203"/>
      <c r="F24" s="48" t="str">
        <f t="shared" si="0"/>
        <v/>
      </c>
      <c r="G24" s="144">
        <f t="shared" si="1"/>
        <v>0</v>
      </c>
      <c r="I24" s="198"/>
      <c r="J24" s="198"/>
      <c r="K24" s="198"/>
      <c r="L24" s="198"/>
    </row>
    <row r="25" spans="1:12" ht="17.25" customHeight="1" x14ac:dyDescent="0.25">
      <c r="A25" s="92" t="s">
        <v>341</v>
      </c>
      <c r="B25" s="125" t="s">
        <v>58</v>
      </c>
      <c r="C25" s="95"/>
      <c r="D25" s="44"/>
      <c r="E25" s="203"/>
      <c r="F25" s="48" t="str">
        <f t="shared" si="0"/>
        <v/>
      </c>
      <c r="G25" s="144">
        <f t="shared" si="1"/>
        <v>0</v>
      </c>
      <c r="I25" s="198"/>
      <c r="J25" s="198"/>
      <c r="K25" s="198"/>
      <c r="L25" s="198"/>
    </row>
    <row r="26" spans="1:12" ht="17.25" customHeight="1" x14ac:dyDescent="0.25">
      <c r="A26" s="92" t="s">
        <v>342</v>
      </c>
      <c r="B26" s="125" t="s">
        <v>58</v>
      </c>
      <c r="C26" s="95"/>
      <c r="D26" s="44"/>
      <c r="E26" s="203"/>
      <c r="F26" s="48" t="str">
        <f t="shared" si="0"/>
        <v/>
      </c>
      <c r="G26" s="144">
        <f t="shared" si="1"/>
        <v>0</v>
      </c>
      <c r="I26" s="198"/>
      <c r="J26" s="198"/>
      <c r="K26" s="198"/>
      <c r="L26" s="198"/>
    </row>
    <row r="27" spans="1:12" ht="17.25" customHeight="1" x14ac:dyDescent="0.25">
      <c r="A27" s="92" t="s">
        <v>343</v>
      </c>
      <c r="B27" s="125" t="s">
        <v>58</v>
      </c>
      <c r="C27" s="95"/>
      <c r="D27" s="44"/>
      <c r="E27" s="203"/>
      <c r="F27" s="48" t="str">
        <f t="shared" si="0"/>
        <v/>
      </c>
      <c r="G27" s="144">
        <f t="shared" si="1"/>
        <v>0</v>
      </c>
      <c r="I27" s="198"/>
      <c r="J27" s="198"/>
      <c r="K27" s="198"/>
      <c r="L27" s="198"/>
    </row>
    <row r="28" spans="1:12" ht="17.25" customHeight="1" x14ac:dyDescent="0.25">
      <c r="A28" s="92" t="s">
        <v>344</v>
      </c>
      <c r="B28" s="125" t="s">
        <v>58</v>
      </c>
      <c r="C28" s="95"/>
      <c r="D28" s="44"/>
      <c r="E28" s="203"/>
      <c r="F28" s="48" t="str">
        <f t="shared" si="0"/>
        <v/>
      </c>
      <c r="G28" s="144">
        <f t="shared" si="1"/>
        <v>0</v>
      </c>
      <c r="I28" s="198"/>
      <c r="J28" s="198"/>
      <c r="K28" s="198"/>
      <c r="L28" s="198"/>
    </row>
    <row r="29" spans="1:12" ht="17.25" customHeight="1" x14ac:dyDescent="0.25">
      <c r="A29" s="92" t="s">
        <v>345</v>
      </c>
      <c r="B29" s="125" t="s">
        <v>58</v>
      </c>
      <c r="C29" s="95"/>
      <c r="D29" s="44"/>
      <c r="E29" s="203"/>
      <c r="F29" s="48" t="str">
        <f t="shared" si="0"/>
        <v/>
      </c>
      <c r="G29" s="144">
        <f t="shared" si="1"/>
        <v>0</v>
      </c>
      <c r="I29" s="198"/>
      <c r="J29" s="198"/>
      <c r="K29" s="198"/>
      <c r="L29" s="198"/>
    </row>
    <row r="30" spans="1:12" ht="17.25" customHeight="1" x14ac:dyDescent="0.25">
      <c r="A30" s="92" t="s">
        <v>346</v>
      </c>
      <c r="B30" s="125" t="s">
        <v>58</v>
      </c>
      <c r="C30" s="95"/>
      <c r="D30" s="44"/>
      <c r="E30" s="203"/>
      <c r="F30" s="48" t="str">
        <f t="shared" si="0"/>
        <v/>
      </c>
      <c r="G30" s="144">
        <f t="shared" si="1"/>
        <v>0</v>
      </c>
      <c r="I30" s="198"/>
      <c r="J30" s="198"/>
      <c r="K30" s="198"/>
      <c r="L30" s="198"/>
    </row>
    <row r="31" spans="1:12" ht="17.25" customHeight="1" x14ac:dyDescent="0.25">
      <c r="A31" s="92" t="s">
        <v>347</v>
      </c>
      <c r="B31" s="125" t="s">
        <v>58</v>
      </c>
      <c r="C31" s="95"/>
      <c r="D31" s="44"/>
      <c r="E31" s="203"/>
      <c r="F31" s="48" t="str">
        <f t="shared" si="0"/>
        <v/>
      </c>
      <c r="G31" s="144">
        <f t="shared" si="1"/>
        <v>0</v>
      </c>
      <c r="I31" s="198"/>
      <c r="J31" s="198"/>
      <c r="K31" s="198"/>
      <c r="L31" s="198"/>
    </row>
    <row r="32" spans="1:12" ht="17.25" customHeight="1" x14ac:dyDescent="0.25">
      <c r="A32" s="92" t="s">
        <v>348</v>
      </c>
      <c r="B32" s="125" t="s">
        <v>58</v>
      </c>
      <c r="C32" s="95"/>
      <c r="D32" s="44"/>
      <c r="E32" s="203"/>
      <c r="F32" s="48" t="str">
        <f t="shared" si="0"/>
        <v/>
      </c>
      <c r="G32" s="144">
        <f t="shared" si="1"/>
        <v>0</v>
      </c>
      <c r="I32" s="198"/>
      <c r="J32" s="198"/>
      <c r="K32" s="198"/>
      <c r="L32" s="198"/>
    </row>
    <row r="33" spans="1:12" ht="17.25" customHeight="1" x14ac:dyDescent="0.25">
      <c r="A33" s="92" t="s">
        <v>349</v>
      </c>
      <c r="B33" s="125" t="s">
        <v>58</v>
      </c>
      <c r="C33" s="95"/>
      <c r="D33" s="44"/>
      <c r="E33" s="203"/>
      <c r="F33" s="48" t="str">
        <f t="shared" si="0"/>
        <v/>
      </c>
      <c r="G33" s="144">
        <f t="shared" si="1"/>
        <v>0</v>
      </c>
      <c r="I33" s="198"/>
      <c r="J33" s="198"/>
      <c r="K33" s="198"/>
      <c r="L33" s="198"/>
    </row>
    <row r="34" spans="1:12" ht="17.25" customHeight="1" x14ac:dyDescent="0.25">
      <c r="A34" s="336" t="s">
        <v>351</v>
      </c>
      <c r="B34" s="337"/>
      <c r="C34" s="337"/>
      <c r="D34" s="337"/>
      <c r="E34" s="337"/>
      <c r="F34" s="337"/>
      <c r="G34" s="337"/>
      <c r="I34" s="198"/>
      <c r="J34" s="198"/>
      <c r="K34" s="198"/>
      <c r="L34" s="198"/>
    </row>
    <row r="35" spans="1:12" ht="17.25" customHeight="1" x14ac:dyDescent="0.25">
      <c r="A35" s="250" t="s">
        <v>352</v>
      </c>
      <c r="B35" s="125" t="s">
        <v>58</v>
      </c>
      <c r="C35" s="95"/>
      <c r="D35" s="44"/>
      <c r="E35" s="203"/>
      <c r="F35" s="48" t="str">
        <f t="shared" si="0"/>
        <v/>
      </c>
      <c r="G35" s="144">
        <f t="shared" si="1"/>
        <v>0</v>
      </c>
      <c r="I35" s="198"/>
      <c r="J35" s="198"/>
      <c r="K35" s="198"/>
      <c r="L35" s="198"/>
    </row>
    <row r="36" spans="1:12" ht="17.25" customHeight="1" x14ac:dyDescent="0.25">
      <c r="A36" s="250" t="s">
        <v>352</v>
      </c>
      <c r="B36" s="125" t="s">
        <v>58</v>
      </c>
      <c r="C36" s="95"/>
      <c r="D36" s="44"/>
      <c r="E36" s="203"/>
      <c r="F36" s="48" t="str">
        <f t="shared" si="0"/>
        <v/>
      </c>
      <c r="G36" s="144">
        <f t="shared" si="1"/>
        <v>0</v>
      </c>
      <c r="I36" s="198"/>
      <c r="J36" s="198"/>
      <c r="K36" s="198"/>
      <c r="L36" s="198"/>
    </row>
    <row r="37" spans="1:12" ht="17.25" customHeight="1" x14ac:dyDescent="0.25">
      <c r="A37" s="250" t="s">
        <v>367</v>
      </c>
      <c r="B37" s="125" t="s">
        <v>58</v>
      </c>
      <c r="C37" s="95"/>
      <c r="D37" s="44"/>
      <c r="E37" s="203"/>
      <c r="F37" s="48" t="str">
        <f t="shared" si="0"/>
        <v/>
      </c>
      <c r="G37" s="144">
        <f t="shared" si="1"/>
        <v>0</v>
      </c>
      <c r="I37" s="198"/>
      <c r="J37" s="198"/>
      <c r="K37" s="198"/>
      <c r="L37" s="198"/>
    </row>
    <row r="38" spans="1:12" ht="17.25" customHeight="1" x14ac:dyDescent="0.25">
      <c r="A38" s="250" t="s">
        <v>367</v>
      </c>
      <c r="B38" s="125" t="s">
        <v>58</v>
      </c>
      <c r="C38" s="95"/>
      <c r="D38" s="44"/>
      <c r="E38" s="203"/>
      <c r="F38" s="48" t="str">
        <f t="shared" si="0"/>
        <v/>
      </c>
      <c r="G38" s="144">
        <f t="shared" si="1"/>
        <v>0</v>
      </c>
      <c r="I38" s="198"/>
      <c r="J38" s="198"/>
      <c r="K38" s="198"/>
      <c r="L38" s="198"/>
    </row>
    <row r="39" spans="1:12" ht="17.25" customHeight="1" x14ac:dyDescent="0.25">
      <c r="A39" s="250" t="s">
        <v>368</v>
      </c>
      <c r="B39" s="125" t="s">
        <v>58</v>
      </c>
      <c r="C39" s="95"/>
      <c r="D39" s="44"/>
      <c r="E39" s="203"/>
      <c r="F39" s="48" t="str">
        <f t="shared" si="0"/>
        <v/>
      </c>
      <c r="G39" s="144">
        <f t="shared" si="1"/>
        <v>0</v>
      </c>
      <c r="I39" s="198"/>
      <c r="J39" s="198"/>
      <c r="K39" s="198"/>
      <c r="L39" s="198"/>
    </row>
    <row r="40" spans="1:12" ht="17.25" customHeight="1" x14ac:dyDescent="0.25">
      <c r="A40" s="250" t="s">
        <v>368</v>
      </c>
      <c r="B40" s="125" t="s">
        <v>58</v>
      </c>
      <c r="C40" s="95"/>
      <c r="D40" s="44"/>
      <c r="E40" s="203"/>
      <c r="F40" s="48" t="str">
        <f t="shared" si="0"/>
        <v/>
      </c>
      <c r="G40" s="144">
        <f t="shared" si="1"/>
        <v>0</v>
      </c>
      <c r="I40" s="198"/>
      <c r="J40" s="198"/>
      <c r="K40" s="198"/>
      <c r="L40" s="198"/>
    </row>
    <row r="41" spans="1:12" ht="17.25" customHeight="1" x14ac:dyDescent="0.25">
      <c r="A41" s="250" t="s">
        <v>357</v>
      </c>
      <c r="B41" s="125" t="s">
        <v>58</v>
      </c>
      <c r="C41" s="95"/>
      <c r="D41" s="44"/>
      <c r="E41" s="203"/>
      <c r="F41" s="48" t="str">
        <f t="shared" si="0"/>
        <v/>
      </c>
      <c r="G41" s="144">
        <f t="shared" si="1"/>
        <v>0</v>
      </c>
      <c r="I41" s="198"/>
      <c r="J41" s="198"/>
      <c r="K41" s="198"/>
      <c r="L41" s="198"/>
    </row>
    <row r="42" spans="1:12" ht="17.25" customHeight="1" x14ac:dyDescent="0.25">
      <c r="A42" s="250" t="s">
        <v>357</v>
      </c>
      <c r="B42" s="125" t="s">
        <v>58</v>
      </c>
      <c r="C42" s="95"/>
      <c r="D42" s="44"/>
      <c r="E42" s="208"/>
      <c r="F42" s="48" t="str">
        <f t="shared" si="0"/>
        <v/>
      </c>
      <c r="G42" s="144">
        <f t="shared" si="1"/>
        <v>0</v>
      </c>
      <c r="I42" s="198"/>
      <c r="J42" s="198"/>
      <c r="K42" s="198"/>
      <c r="L42" s="198"/>
    </row>
    <row r="43" spans="1:12" ht="17.25" customHeight="1" x14ac:dyDescent="0.25">
      <c r="A43" s="250" t="s">
        <v>358</v>
      </c>
      <c r="B43" s="125" t="s">
        <v>58</v>
      </c>
      <c r="C43" s="95"/>
      <c r="D43" s="44"/>
      <c r="E43" s="208"/>
      <c r="F43" s="48" t="str">
        <f t="shared" si="0"/>
        <v/>
      </c>
      <c r="G43" s="144">
        <f t="shared" si="1"/>
        <v>0</v>
      </c>
      <c r="I43" s="198"/>
      <c r="J43" s="198"/>
      <c r="K43" s="198"/>
      <c r="L43" s="198"/>
    </row>
    <row r="44" spans="1:12" ht="17.25" customHeight="1" x14ac:dyDescent="0.25">
      <c r="A44" s="250" t="s">
        <v>358</v>
      </c>
      <c r="B44" s="125" t="s">
        <v>58</v>
      </c>
      <c r="C44" s="95"/>
      <c r="D44" s="44"/>
      <c r="E44" s="208"/>
      <c r="F44" s="48" t="str">
        <f t="shared" si="0"/>
        <v/>
      </c>
      <c r="G44" s="144">
        <f t="shared" si="1"/>
        <v>0</v>
      </c>
      <c r="I44" s="198"/>
      <c r="J44" s="198"/>
      <c r="K44" s="198"/>
      <c r="L44" s="198"/>
    </row>
    <row r="45" spans="1:12" ht="17.25" customHeight="1" x14ac:dyDescent="0.25">
      <c r="A45" s="250" t="s">
        <v>359</v>
      </c>
      <c r="B45" s="125" t="s">
        <v>58</v>
      </c>
      <c r="C45" s="95"/>
      <c r="D45" s="44"/>
      <c r="E45" s="208"/>
      <c r="F45" s="48" t="str">
        <f t="shared" si="0"/>
        <v/>
      </c>
      <c r="G45" s="144">
        <f t="shared" si="1"/>
        <v>0</v>
      </c>
      <c r="I45" s="198"/>
      <c r="J45" s="198"/>
      <c r="K45" s="198"/>
      <c r="L45" s="198"/>
    </row>
    <row r="46" spans="1:12" ht="15" x14ac:dyDescent="0.25">
      <c r="A46" s="250" t="s">
        <v>359</v>
      </c>
      <c r="B46" s="125" t="s">
        <v>58</v>
      </c>
      <c r="C46" s="95"/>
      <c r="D46" s="44"/>
      <c r="E46" s="203"/>
      <c r="F46" s="48" t="str">
        <f t="shared" si="0"/>
        <v/>
      </c>
      <c r="G46" s="144">
        <f t="shared" si="1"/>
        <v>0</v>
      </c>
      <c r="I46" s="198"/>
      <c r="J46" s="198"/>
      <c r="K46" s="198"/>
      <c r="L46" s="198"/>
    </row>
    <row r="47" spans="1:12" ht="15" x14ac:dyDescent="0.25">
      <c r="A47" s="250" t="s">
        <v>360</v>
      </c>
      <c r="B47" s="125" t="s">
        <v>58</v>
      </c>
      <c r="C47" s="95"/>
      <c r="D47" s="44"/>
      <c r="E47" s="203"/>
      <c r="F47" s="48" t="str">
        <f t="shared" si="0"/>
        <v/>
      </c>
      <c r="G47" s="144">
        <f t="shared" si="1"/>
        <v>0</v>
      </c>
      <c r="I47" s="198"/>
      <c r="J47" s="198"/>
      <c r="K47" s="198"/>
      <c r="L47" s="198"/>
    </row>
    <row r="48" spans="1:12" ht="15" x14ac:dyDescent="0.25">
      <c r="A48" s="255" t="s">
        <v>360</v>
      </c>
      <c r="B48" s="88" t="s">
        <v>58</v>
      </c>
      <c r="C48" s="95"/>
      <c r="D48" s="44"/>
      <c r="E48" s="203"/>
      <c r="F48" s="48" t="str">
        <f t="shared" si="0"/>
        <v/>
      </c>
      <c r="G48" s="144">
        <f t="shared" si="1"/>
        <v>0</v>
      </c>
      <c r="I48" s="195"/>
      <c r="J48" s="195"/>
      <c r="K48" s="195"/>
      <c r="L48" s="195"/>
    </row>
    <row r="49" spans="1:17" ht="15.75" customHeight="1" x14ac:dyDescent="0.25">
      <c r="A49" s="258" t="s">
        <v>361</v>
      </c>
      <c r="B49" s="88" t="s">
        <v>58</v>
      </c>
      <c r="C49" s="110"/>
      <c r="D49" s="25"/>
      <c r="E49" s="202"/>
      <c r="F49" s="48" t="str">
        <f t="shared" si="0"/>
        <v/>
      </c>
      <c r="G49" s="144">
        <f t="shared" si="1"/>
        <v>0</v>
      </c>
      <c r="H49" s="126"/>
      <c r="I49" s="132"/>
      <c r="J49" s="132"/>
      <c r="K49" s="132"/>
      <c r="L49" s="132"/>
      <c r="M49" s="126"/>
      <c r="N49" s="126"/>
      <c r="O49" s="126"/>
      <c r="P49" s="126"/>
      <c r="Q49" s="126"/>
    </row>
    <row r="50" spans="1:17" ht="15.75" customHeight="1" x14ac:dyDescent="0.25">
      <c r="A50" s="245" t="s">
        <v>362</v>
      </c>
      <c r="B50" s="88" t="s">
        <v>58</v>
      </c>
      <c r="C50" s="110"/>
      <c r="D50" s="25"/>
      <c r="E50" s="202"/>
      <c r="F50" s="48" t="str">
        <f t="shared" si="0"/>
        <v/>
      </c>
      <c r="G50" s="144">
        <f t="shared" si="1"/>
        <v>0</v>
      </c>
      <c r="H50" s="126"/>
      <c r="I50" s="132"/>
      <c r="J50" s="132"/>
      <c r="K50" s="132"/>
      <c r="L50" s="132"/>
      <c r="M50" s="126"/>
      <c r="N50" s="126"/>
      <c r="O50" s="126"/>
      <c r="P50" s="126"/>
      <c r="Q50" s="126"/>
    </row>
    <row r="51" spans="1:17" ht="15.75" customHeight="1" x14ac:dyDescent="0.25">
      <c r="A51" s="245" t="s">
        <v>363</v>
      </c>
      <c r="B51" s="88" t="s">
        <v>58</v>
      </c>
      <c r="C51" s="110"/>
      <c r="D51" s="25"/>
      <c r="E51" s="202"/>
      <c r="F51" s="48" t="str">
        <f t="shared" si="0"/>
        <v/>
      </c>
      <c r="G51" s="144">
        <f t="shared" si="1"/>
        <v>0</v>
      </c>
      <c r="H51" s="126"/>
      <c r="I51" s="132"/>
      <c r="J51" s="132"/>
      <c r="K51" s="132"/>
      <c r="L51" s="132"/>
      <c r="M51" s="126"/>
      <c r="N51" s="126"/>
      <c r="O51" s="126"/>
      <c r="P51" s="126"/>
      <c r="Q51" s="126"/>
    </row>
    <row r="52" spans="1:17" ht="15" customHeight="1" x14ac:dyDescent="0.25">
      <c r="A52" s="257" t="s">
        <v>364</v>
      </c>
      <c r="B52" s="88" t="s">
        <v>58</v>
      </c>
      <c r="C52" s="95"/>
      <c r="D52" s="44"/>
      <c r="E52" s="203"/>
      <c r="F52" s="48" t="str">
        <f t="shared" si="0"/>
        <v/>
      </c>
      <c r="G52" s="144">
        <f t="shared" si="1"/>
        <v>0</v>
      </c>
      <c r="H52" s="126"/>
      <c r="I52" s="127"/>
      <c r="J52" s="126"/>
      <c r="K52" s="126"/>
      <c r="L52" s="126"/>
      <c r="M52" s="126"/>
      <c r="N52" s="126"/>
      <c r="O52" s="126"/>
      <c r="P52" s="126"/>
      <c r="Q52" s="126"/>
    </row>
    <row r="53" spans="1:17" ht="15" customHeight="1" x14ac:dyDescent="0.25">
      <c r="A53" s="256" t="s">
        <v>365</v>
      </c>
      <c r="B53" s="88" t="s">
        <v>58</v>
      </c>
      <c r="C53" s="95"/>
      <c r="D53" s="44"/>
      <c r="E53" s="203"/>
      <c r="F53" s="48" t="str">
        <f t="shared" si="0"/>
        <v/>
      </c>
      <c r="G53" s="144">
        <f t="shared" si="1"/>
        <v>0</v>
      </c>
      <c r="H53" s="126"/>
      <c r="I53" s="127"/>
      <c r="J53" s="126"/>
      <c r="K53" s="126"/>
      <c r="L53" s="126"/>
      <c r="M53" s="126"/>
      <c r="N53" s="126"/>
      <c r="O53" s="126"/>
      <c r="P53" s="126"/>
      <c r="Q53" s="126"/>
    </row>
    <row r="54" spans="1:17" ht="15" customHeight="1" x14ac:dyDescent="0.25">
      <c r="A54" s="253" t="s">
        <v>365</v>
      </c>
      <c r="B54" s="125" t="s">
        <v>58</v>
      </c>
      <c r="C54" s="95"/>
      <c r="D54" s="44"/>
      <c r="E54" s="203"/>
      <c r="F54" s="48" t="str">
        <f t="shared" si="0"/>
        <v/>
      </c>
      <c r="G54" s="144">
        <f t="shared" si="1"/>
        <v>0</v>
      </c>
      <c r="H54" s="126"/>
      <c r="I54" s="127"/>
      <c r="J54" s="126"/>
      <c r="K54" s="126"/>
      <c r="L54" s="126"/>
      <c r="M54" s="126"/>
      <c r="N54" s="126"/>
      <c r="O54" s="126"/>
      <c r="P54" s="126"/>
      <c r="Q54" s="126"/>
    </row>
    <row r="55" spans="1:17" ht="15" customHeight="1" x14ac:dyDescent="0.25">
      <c r="A55" s="253" t="s">
        <v>365</v>
      </c>
      <c r="B55" s="125" t="s">
        <v>58</v>
      </c>
      <c r="C55" s="95"/>
      <c r="D55" s="44"/>
      <c r="E55" s="203"/>
      <c r="F55" s="48" t="str">
        <f t="shared" si="0"/>
        <v/>
      </c>
      <c r="G55" s="144">
        <f t="shared" si="1"/>
        <v>0</v>
      </c>
      <c r="H55" s="126"/>
      <c r="I55" s="127"/>
      <c r="J55" s="126"/>
      <c r="K55" s="126"/>
      <c r="L55" s="126"/>
      <c r="M55" s="126"/>
      <c r="N55" s="126"/>
      <c r="O55" s="126"/>
      <c r="P55" s="126"/>
      <c r="Q55" s="126"/>
    </row>
    <row r="56" spans="1:17" ht="15" customHeight="1" x14ac:dyDescent="0.25">
      <c r="A56" s="245" t="s">
        <v>366</v>
      </c>
      <c r="B56" s="125" t="s">
        <v>58</v>
      </c>
      <c r="C56" s="95"/>
      <c r="D56" s="44"/>
      <c r="E56" s="203"/>
      <c r="F56" s="48" t="str">
        <f t="shared" si="0"/>
        <v/>
      </c>
      <c r="G56" s="144">
        <f t="shared" si="1"/>
        <v>0</v>
      </c>
      <c r="H56" s="126"/>
      <c r="I56" s="127"/>
      <c r="J56" s="126"/>
      <c r="K56" s="126"/>
      <c r="L56" s="126"/>
      <c r="M56" s="126"/>
      <c r="N56" s="126"/>
      <c r="O56" s="126"/>
      <c r="P56" s="126"/>
      <c r="Q56" s="126"/>
    </row>
    <row r="57" spans="1:17" ht="15" customHeight="1" x14ac:dyDescent="0.25">
      <c r="A57" s="336" t="s">
        <v>381</v>
      </c>
      <c r="B57" s="336"/>
      <c r="C57" s="336"/>
      <c r="D57" s="336"/>
      <c r="E57" s="336"/>
      <c r="F57" s="336"/>
      <c r="G57" s="336"/>
      <c r="H57" s="126"/>
      <c r="I57" s="127"/>
      <c r="J57" s="126"/>
      <c r="K57" s="126"/>
      <c r="L57" s="126"/>
      <c r="M57" s="126"/>
      <c r="N57" s="126"/>
      <c r="O57" s="126"/>
      <c r="P57" s="126"/>
      <c r="Q57" s="126"/>
    </row>
    <row r="58" spans="1:17" ht="15" customHeight="1" x14ac:dyDescent="0.25">
      <c r="A58" s="250" t="s">
        <v>352</v>
      </c>
      <c r="B58" s="249"/>
      <c r="C58" s="252"/>
      <c r="D58" s="251"/>
      <c r="E58" s="249"/>
      <c r="F58" s="48" t="str">
        <f t="shared" ref="F58" si="2">IF(D58="","",(IF(E58="A", 4, (IF(E58="B", 3, (IF(E58="C", 2, (IF(E58="D", 1, 0)))))))))</f>
        <v/>
      </c>
      <c r="G58" s="144">
        <f t="shared" ref="G58" si="3">PRODUCT(D58:F58)</f>
        <v>0</v>
      </c>
      <c r="H58" s="126"/>
      <c r="I58" s="127"/>
      <c r="J58" s="126"/>
      <c r="K58" s="126"/>
      <c r="L58" s="126"/>
      <c r="M58" s="126"/>
      <c r="N58" s="126"/>
      <c r="O58" s="126"/>
      <c r="P58" s="126"/>
      <c r="Q58" s="126"/>
    </row>
    <row r="59" spans="1:17" ht="15" customHeight="1" x14ac:dyDescent="0.25">
      <c r="A59" s="250" t="s">
        <v>352</v>
      </c>
      <c r="B59" s="249"/>
      <c r="C59" s="252"/>
      <c r="D59" s="251"/>
      <c r="E59" s="249"/>
      <c r="F59" s="48" t="str">
        <f t="shared" ref="F59:F83" si="4">IF(D59="","",(IF(E59="A", 4, (IF(E59="B", 3, (IF(E59="C", 2, (IF(E59="D", 1, 0)))))))))</f>
        <v/>
      </c>
      <c r="G59" s="144">
        <f t="shared" ref="G59:G83" si="5">PRODUCT(D59:F59)</f>
        <v>0</v>
      </c>
      <c r="H59" s="126"/>
      <c r="I59" s="127"/>
      <c r="J59" s="126"/>
      <c r="K59" s="126"/>
      <c r="L59" s="126"/>
      <c r="M59" s="126"/>
      <c r="N59" s="126"/>
      <c r="O59" s="126"/>
      <c r="P59" s="126"/>
      <c r="Q59" s="126"/>
    </row>
    <row r="60" spans="1:17" ht="15" customHeight="1" x14ac:dyDescent="0.25">
      <c r="A60" s="250" t="s">
        <v>367</v>
      </c>
      <c r="B60" s="249"/>
      <c r="C60" s="252"/>
      <c r="D60" s="251"/>
      <c r="E60" s="249"/>
      <c r="F60" s="48" t="str">
        <f t="shared" si="4"/>
        <v/>
      </c>
      <c r="G60" s="144">
        <f t="shared" si="5"/>
        <v>0</v>
      </c>
      <c r="H60" s="126"/>
      <c r="I60" s="127"/>
      <c r="J60" s="126"/>
      <c r="K60" s="126"/>
      <c r="L60" s="126"/>
      <c r="M60" s="126"/>
      <c r="N60" s="126"/>
      <c r="O60" s="126"/>
      <c r="P60" s="126"/>
      <c r="Q60" s="126"/>
    </row>
    <row r="61" spans="1:17" ht="15" customHeight="1" x14ac:dyDescent="0.25">
      <c r="A61" s="250" t="s">
        <v>367</v>
      </c>
      <c r="B61" s="249"/>
      <c r="C61" s="252"/>
      <c r="D61" s="251"/>
      <c r="E61" s="249"/>
      <c r="F61" s="48" t="str">
        <f t="shared" si="4"/>
        <v/>
      </c>
      <c r="G61" s="144">
        <f t="shared" si="5"/>
        <v>0</v>
      </c>
      <c r="H61" s="126"/>
      <c r="I61" s="127"/>
      <c r="J61" s="126"/>
      <c r="K61" s="126"/>
      <c r="L61" s="126"/>
      <c r="M61" s="126"/>
      <c r="N61" s="126"/>
      <c r="O61" s="126"/>
      <c r="P61" s="126"/>
      <c r="Q61" s="126"/>
    </row>
    <row r="62" spans="1:17" ht="15" customHeight="1" x14ac:dyDescent="0.25">
      <c r="A62" s="250" t="s">
        <v>368</v>
      </c>
      <c r="B62" s="249"/>
      <c r="C62" s="252"/>
      <c r="D62" s="251"/>
      <c r="E62" s="249"/>
      <c r="F62" s="48" t="str">
        <f t="shared" si="4"/>
        <v/>
      </c>
      <c r="G62" s="144">
        <f t="shared" si="5"/>
        <v>0</v>
      </c>
      <c r="H62" s="126"/>
      <c r="I62" s="127"/>
      <c r="J62" s="126"/>
      <c r="K62" s="126"/>
      <c r="L62" s="126"/>
      <c r="M62" s="126"/>
      <c r="N62" s="126"/>
      <c r="O62" s="126"/>
      <c r="P62" s="126"/>
      <c r="Q62" s="126"/>
    </row>
    <row r="63" spans="1:17" ht="15" customHeight="1" x14ac:dyDescent="0.25">
      <c r="A63" s="250" t="s">
        <v>368</v>
      </c>
      <c r="B63" s="249"/>
      <c r="C63" s="252"/>
      <c r="D63" s="251"/>
      <c r="E63" s="249"/>
      <c r="F63" s="48" t="str">
        <f t="shared" si="4"/>
        <v/>
      </c>
      <c r="G63" s="144">
        <f t="shared" si="5"/>
        <v>0</v>
      </c>
      <c r="H63" s="126"/>
      <c r="I63" s="127"/>
      <c r="J63" s="126"/>
      <c r="K63" s="126"/>
      <c r="L63" s="126"/>
      <c r="M63" s="126"/>
      <c r="N63" s="126"/>
      <c r="O63" s="126"/>
      <c r="P63" s="126"/>
      <c r="Q63" s="126"/>
    </row>
    <row r="64" spans="1:17" ht="15" customHeight="1" x14ac:dyDescent="0.25">
      <c r="A64" s="250" t="s">
        <v>353</v>
      </c>
      <c r="B64" s="249"/>
      <c r="C64" s="252"/>
      <c r="D64" s="251"/>
      <c r="E64" s="249"/>
      <c r="F64" s="48" t="str">
        <f t="shared" si="4"/>
        <v/>
      </c>
      <c r="G64" s="144">
        <f t="shared" si="5"/>
        <v>0</v>
      </c>
      <c r="H64" s="126"/>
      <c r="I64" s="127"/>
      <c r="J64" s="126"/>
      <c r="K64" s="126"/>
      <c r="L64" s="126"/>
      <c r="M64" s="126"/>
      <c r="N64" s="126"/>
      <c r="O64" s="126"/>
      <c r="P64" s="126"/>
      <c r="Q64" s="126"/>
    </row>
    <row r="65" spans="1:17" ht="15" customHeight="1" x14ac:dyDescent="0.25">
      <c r="A65" s="250" t="s">
        <v>353</v>
      </c>
      <c r="B65" s="249"/>
      <c r="C65" s="252"/>
      <c r="D65" s="251"/>
      <c r="E65" s="249"/>
      <c r="F65" s="48" t="str">
        <f t="shared" si="4"/>
        <v/>
      </c>
      <c r="G65" s="144">
        <f t="shared" si="5"/>
        <v>0</v>
      </c>
      <c r="H65" s="126"/>
      <c r="I65" s="127"/>
      <c r="J65" s="126"/>
      <c r="K65" s="126"/>
      <c r="L65" s="126"/>
      <c r="M65" s="126"/>
      <c r="N65" s="126"/>
      <c r="O65" s="126"/>
      <c r="P65" s="126"/>
      <c r="Q65" s="126"/>
    </row>
    <row r="66" spans="1:17" ht="15" customHeight="1" x14ac:dyDescent="0.25">
      <c r="A66" s="250" t="s">
        <v>354</v>
      </c>
      <c r="B66" s="249"/>
      <c r="C66" s="252"/>
      <c r="D66" s="251"/>
      <c r="E66" s="249"/>
      <c r="F66" s="48" t="str">
        <f t="shared" si="4"/>
        <v/>
      </c>
      <c r="G66" s="144">
        <f t="shared" si="5"/>
        <v>0</v>
      </c>
      <c r="H66" s="126"/>
      <c r="I66" s="127"/>
      <c r="J66" s="126"/>
      <c r="K66" s="126"/>
      <c r="L66" s="126"/>
      <c r="M66" s="126"/>
      <c r="N66" s="126"/>
      <c r="O66" s="126"/>
      <c r="P66" s="126"/>
      <c r="Q66" s="126"/>
    </row>
    <row r="67" spans="1:17" ht="15" customHeight="1" x14ac:dyDescent="0.25">
      <c r="A67" s="250" t="s">
        <v>354</v>
      </c>
      <c r="B67" s="249"/>
      <c r="C67" s="252"/>
      <c r="D67" s="251"/>
      <c r="E67" s="249"/>
      <c r="F67" s="48" t="str">
        <f t="shared" si="4"/>
        <v/>
      </c>
      <c r="G67" s="144">
        <f t="shared" si="5"/>
        <v>0</v>
      </c>
      <c r="H67" s="126"/>
      <c r="I67" s="127"/>
      <c r="J67" s="126"/>
      <c r="K67" s="126"/>
      <c r="L67" s="126"/>
      <c r="M67" s="126"/>
      <c r="N67" s="126"/>
      <c r="O67" s="126"/>
      <c r="P67" s="126"/>
      <c r="Q67" s="126"/>
    </row>
    <row r="68" spans="1:17" ht="15" customHeight="1" x14ac:dyDescent="0.25">
      <c r="A68" s="250" t="s">
        <v>355</v>
      </c>
      <c r="B68" s="249"/>
      <c r="C68" s="252"/>
      <c r="D68" s="251"/>
      <c r="E68" s="249"/>
      <c r="F68" s="48" t="str">
        <f t="shared" si="4"/>
        <v/>
      </c>
      <c r="G68" s="144">
        <f t="shared" si="5"/>
        <v>0</v>
      </c>
      <c r="H68" s="126"/>
      <c r="I68" s="127"/>
      <c r="J68" s="126"/>
      <c r="K68" s="126"/>
      <c r="L68" s="126"/>
      <c r="M68" s="126"/>
      <c r="N68" s="126"/>
      <c r="O68" s="126"/>
      <c r="P68" s="126"/>
      <c r="Q68" s="126"/>
    </row>
    <row r="69" spans="1:17" ht="15" customHeight="1" x14ac:dyDescent="0.25">
      <c r="A69" s="250" t="s">
        <v>355</v>
      </c>
      <c r="B69" s="249"/>
      <c r="C69" s="252"/>
      <c r="D69" s="251"/>
      <c r="E69" s="249"/>
      <c r="F69" s="48" t="str">
        <f t="shared" si="4"/>
        <v/>
      </c>
      <c r="G69" s="144">
        <f t="shared" si="5"/>
        <v>0</v>
      </c>
      <c r="H69" s="126"/>
      <c r="I69" s="127"/>
      <c r="J69" s="126"/>
      <c r="K69" s="126"/>
      <c r="L69" s="126"/>
      <c r="M69" s="126"/>
      <c r="N69" s="126"/>
      <c r="O69" s="126"/>
      <c r="P69" s="126"/>
      <c r="Q69" s="126"/>
    </row>
    <row r="70" spans="1:17" ht="15" customHeight="1" x14ac:dyDescent="0.25">
      <c r="A70" s="250" t="s">
        <v>356</v>
      </c>
      <c r="B70" s="249"/>
      <c r="C70" s="252"/>
      <c r="D70" s="251"/>
      <c r="E70" s="249"/>
      <c r="F70" s="48" t="str">
        <f t="shared" si="4"/>
        <v/>
      </c>
      <c r="G70" s="144">
        <f t="shared" si="5"/>
        <v>0</v>
      </c>
      <c r="H70" s="126"/>
      <c r="I70" s="127"/>
      <c r="J70" s="126"/>
      <c r="K70" s="126"/>
      <c r="L70" s="126"/>
      <c r="M70" s="126"/>
      <c r="N70" s="126"/>
      <c r="O70" s="126"/>
      <c r="P70" s="126"/>
      <c r="Q70" s="126"/>
    </row>
    <row r="71" spans="1:17" ht="15" customHeight="1" x14ac:dyDescent="0.25">
      <c r="A71" s="250" t="s">
        <v>356</v>
      </c>
      <c r="B71" s="249"/>
      <c r="C71" s="252"/>
      <c r="D71" s="251"/>
      <c r="E71" s="249"/>
      <c r="F71" s="48" t="str">
        <f t="shared" si="4"/>
        <v/>
      </c>
      <c r="G71" s="144">
        <f t="shared" si="5"/>
        <v>0</v>
      </c>
      <c r="H71" s="126"/>
      <c r="I71" s="127"/>
      <c r="J71" s="126"/>
      <c r="K71" s="126"/>
      <c r="L71" s="126"/>
      <c r="M71" s="126"/>
      <c r="N71" s="126"/>
      <c r="O71" s="126"/>
      <c r="P71" s="126"/>
      <c r="Q71" s="126"/>
    </row>
    <row r="72" spans="1:17" ht="15" customHeight="1" x14ac:dyDescent="0.25">
      <c r="A72" s="254" t="s">
        <v>369</v>
      </c>
      <c r="B72" s="249"/>
      <c r="C72" s="252"/>
      <c r="D72" s="251"/>
      <c r="E72" s="249"/>
      <c r="F72" s="48" t="str">
        <f t="shared" si="4"/>
        <v/>
      </c>
      <c r="G72" s="144">
        <f t="shared" si="5"/>
        <v>0</v>
      </c>
      <c r="H72" s="126"/>
      <c r="I72" s="127"/>
      <c r="J72" s="126"/>
      <c r="K72" s="126"/>
      <c r="L72" s="126"/>
      <c r="M72" s="126"/>
      <c r="N72" s="126"/>
      <c r="O72" s="126"/>
      <c r="P72" s="126"/>
      <c r="Q72" s="126"/>
    </row>
    <row r="73" spans="1:17" ht="15" customHeight="1" x14ac:dyDescent="0.25">
      <c r="A73" s="254" t="s">
        <v>370</v>
      </c>
      <c r="B73" s="249"/>
      <c r="C73" s="252"/>
      <c r="D73" s="251"/>
      <c r="E73" s="249"/>
      <c r="F73" s="48" t="str">
        <f t="shared" si="4"/>
        <v/>
      </c>
      <c r="G73" s="144">
        <f t="shared" si="5"/>
        <v>0</v>
      </c>
      <c r="H73" s="126"/>
      <c r="I73" s="127"/>
      <c r="J73" s="126"/>
      <c r="K73" s="126"/>
      <c r="L73" s="126"/>
      <c r="M73" s="126"/>
      <c r="N73" s="126"/>
      <c r="O73" s="126"/>
      <c r="P73" s="126"/>
      <c r="Q73" s="126"/>
    </row>
    <row r="74" spans="1:17" ht="15" customHeight="1" x14ac:dyDescent="0.25">
      <c r="A74" s="254" t="s">
        <v>371</v>
      </c>
      <c r="B74" s="249"/>
      <c r="C74" s="252"/>
      <c r="D74" s="251"/>
      <c r="E74" s="249"/>
      <c r="F74" s="48" t="str">
        <f t="shared" si="4"/>
        <v/>
      </c>
      <c r="G74" s="144">
        <f t="shared" si="5"/>
        <v>0</v>
      </c>
      <c r="H74" s="126"/>
      <c r="I74" s="127"/>
      <c r="J74" s="126"/>
      <c r="K74" s="126"/>
      <c r="L74" s="126"/>
      <c r="M74" s="126"/>
      <c r="N74" s="126"/>
      <c r="O74" s="126"/>
      <c r="P74" s="126"/>
      <c r="Q74" s="126"/>
    </row>
    <row r="75" spans="1:17" ht="15" customHeight="1" x14ac:dyDescent="0.25">
      <c r="A75" s="254" t="s">
        <v>372</v>
      </c>
      <c r="B75" s="249"/>
      <c r="C75" s="252"/>
      <c r="D75" s="251"/>
      <c r="E75" s="249"/>
      <c r="F75" s="48" t="str">
        <f t="shared" si="4"/>
        <v/>
      </c>
      <c r="G75" s="144">
        <f t="shared" si="5"/>
        <v>0</v>
      </c>
      <c r="H75" s="126"/>
      <c r="I75" s="127"/>
      <c r="J75" s="126"/>
      <c r="K75" s="126"/>
      <c r="L75" s="126"/>
      <c r="M75" s="126"/>
      <c r="N75" s="126"/>
      <c r="O75" s="126"/>
      <c r="P75" s="126"/>
      <c r="Q75" s="126"/>
    </row>
    <row r="76" spans="1:17" ht="15" customHeight="1" x14ac:dyDescent="0.25">
      <c r="A76" s="254" t="s">
        <v>373</v>
      </c>
      <c r="B76" s="249"/>
      <c r="C76" s="252"/>
      <c r="D76" s="251"/>
      <c r="E76" s="249"/>
      <c r="F76" s="48" t="str">
        <f t="shared" si="4"/>
        <v/>
      </c>
      <c r="G76" s="144">
        <f t="shared" si="5"/>
        <v>0</v>
      </c>
      <c r="H76" s="126"/>
      <c r="I76" s="127"/>
      <c r="J76" s="126"/>
      <c r="K76" s="126"/>
      <c r="L76" s="126"/>
      <c r="M76" s="126"/>
      <c r="N76" s="126"/>
      <c r="O76" s="126"/>
      <c r="P76" s="126"/>
      <c r="Q76" s="126"/>
    </row>
    <row r="77" spans="1:17" ht="15" customHeight="1" x14ac:dyDescent="0.25">
      <c r="A77" s="254" t="s">
        <v>374</v>
      </c>
      <c r="B77" s="249"/>
      <c r="C77" s="252"/>
      <c r="D77" s="251"/>
      <c r="E77" s="249"/>
      <c r="F77" s="48" t="str">
        <f t="shared" si="4"/>
        <v/>
      </c>
      <c r="G77" s="144">
        <f t="shared" si="5"/>
        <v>0</v>
      </c>
      <c r="H77" s="126"/>
      <c r="I77" s="127"/>
      <c r="J77" s="126"/>
      <c r="K77" s="126"/>
      <c r="L77" s="126"/>
      <c r="M77" s="126"/>
      <c r="N77" s="126"/>
      <c r="O77" s="126"/>
      <c r="P77" s="126"/>
      <c r="Q77" s="126"/>
    </row>
    <row r="78" spans="1:17" ht="15" customHeight="1" x14ac:dyDescent="0.25">
      <c r="A78" s="254" t="s">
        <v>375</v>
      </c>
      <c r="B78" s="249"/>
      <c r="C78" s="252"/>
      <c r="D78" s="251"/>
      <c r="E78" s="249"/>
      <c r="F78" s="48" t="str">
        <f t="shared" si="4"/>
        <v/>
      </c>
      <c r="G78" s="144">
        <f t="shared" si="5"/>
        <v>0</v>
      </c>
      <c r="H78" s="126"/>
      <c r="I78" s="127"/>
      <c r="J78" s="126"/>
      <c r="K78" s="126"/>
      <c r="L78" s="126"/>
      <c r="M78" s="126"/>
      <c r="N78" s="126"/>
      <c r="O78" s="126"/>
      <c r="P78" s="126"/>
      <c r="Q78" s="126"/>
    </row>
    <row r="79" spans="1:17" ht="15" customHeight="1" x14ac:dyDescent="0.25">
      <c r="A79" s="254" t="s">
        <v>376</v>
      </c>
      <c r="B79" s="249"/>
      <c r="C79" s="252"/>
      <c r="D79" s="251"/>
      <c r="E79" s="249"/>
      <c r="F79" s="48" t="str">
        <f t="shared" si="4"/>
        <v/>
      </c>
      <c r="G79" s="144">
        <f t="shared" si="5"/>
        <v>0</v>
      </c>
      <c r="H79" s="126"/>
      <c r="I79" s="127"/>
      <c r="J79" s="126"/>
      <c r="K79" s="126"/>
      <c r="L79" s="126"/>
      <c r="M79" s="126"/>
      <c r="N79" s="126"/>
      <c r="O79" s="126"/>
      <c r="P79" s="126"/>
      <c r="Q79" s="126"/>
    </row>
    <row r="80" spans="1:17" ht="15" customHeight="1" x14ac:dyDescent="0.25">
      <c r="A80" s="254" t="s">
        <v>364</v>
      </c>
      <c r="B80" s="249"/>
      <c r="C80" s="252"/>
      <c r="D80" s="251"/>
      <c r="E80" s="249"/>
      <c r="F80" s="48" t="str">
        <f t="shared" si="4"/>
        <v/>
      </c>
      <c r="G80" s="144">
        <f t="shared" si="5"/>
        <v>0</v>
      </c>
      <c r="H80" s="126"/>
      <c r="I80" s="127"/>
      <c r="J80" s="126"/>
      <c r="K80" s="126"/>
      <c r="L80" s="126"/>
      <c r="M80" s="126"/>
      <c r="N80" s="126"/>
      <c r="O80" s="126"/>
      <c r="P80" s="126"/>
      <c r="Q80" s="126"/>
    </row>
    <row r="81" spans="1:17" ht="15" customHeight="1" x14ac:dyDescent="0.25">
      <c r="A81" s="259" t="s">
        <v>365</v>
      </c>
      <c r="B81" s="249"/>
      <c r="C81" s="252"/>
      <c r="D81" s="251"/>
      <c r="E81" s="249"/>
      <c r="F81" s="48" t="str">
        <f t="shared" si="4"/>
        <v/>
      </c>
      <c r="G81" s="144">
        <f t="shared" si="5"/>
        <v>0</v>
      </c>
      <c r="H81" s="126"/>
      <c r="I81" s="127"/>
      <c r="J81" s="126"/>
      <c r="K81" s="126"/>
      <c r="L81" s="126"/>
      <c r="M81" s="126"/>
      <c r="N81" s="126"/>
      <c r="O81" s="126"/>
      <c r="P81" s="126"/>
      <c r="Q81" s="126"/>
    </row>
    <row r="82" spans="1:17" ht="15" customHeight="1" x14ac:dyDescent="0.25">
      <c r="A82" s="259" t="s">
        <v>365</v>
      </c>
      <c r="B82" s="249"/>
      <c r="C82" s="252"/>
      <c r="D82" s="251"/>
      <c r="E82" s="249"/>
      <c r="F82" s="48" t="str">
        <f t="shared" si="4"/>
        <v/>
      </c>
      <c r="G82" s="144">
        <f t="shared" si="5"/>
        <v>0</v>
      </c>
      <c r="H82" s="126"/>
      <c r="I82" s="127"/>
      <c r="J82" s="126"/>
      <c r="K82" s="126"/>
      <c r="L82" s="126"/>
      <c r="M82" s="126"/>
      <c r="N82" s="126"/>
      <c r="O82" s="126"/>
      <c r="P82" s="126"/>
      <c r="Q82" s="126"/>
    </row>
    <row r="83" spans="1:17" ht="15" customHeight="1" x14ac:dyDescent="0.25">
      <c r="A83" s="259" t="s">
        <v>365</v>
      </c>
      <c r="B83" s="249"/>
      <c r="C83" s="252"/>
      <c r="D83" s="251"/>
      <c r="E83" s="249"/>
      <c r="F83" s="48" t="str">
        <f t="shared" si="4"/>
        <v/>
      </c>
      <c r="G83" s="144">
        <f t="shared" si="5"/>
        <v>0</v>
      </c>
      <c r="H83" s="126"/>
      <c r="I83" s="127"/>
      <c r="J83" s="126"/>
      <c r="K83" s="126"/>
      <c r="L83" s="126"/>
      <c r="M83" s="126"/>
      <c r="N83" s="126"/>
      <c r="O83" s="126"/>
      <c r="P83" s="126"/>
      <c r="Q83" s="126"/>
    </row>
    <row r="84" spans="1:17" ht="15.6" customHeight="1" x14ac:dyDescent="0.25">
      <c r="A84" s="26"/>
      <c r="B84" s="26"/>
      <c r="C84" s="26"/>
      <c r="D84" s="26"/>
      <c r="E84" s="26"/>
      <c r="F84" s="26"/>
      <c r="G84" s="140"/>
    </row>
    <row r="85" spans="1:17" ht="15" x14ac:dyDescent="0.25">
      <c r="A85" s="46"/>
      <c r="B85" s="40"/>
      <c r="C85" s="41" t="s">
        <v>56</v>
      </c>
      <c r="D85" s="184">
        <f>SUM(D6:D83)</f>
        <v>0</v>
      </c>
      <c r="E85" s="47" t="s">
        <v>57</v>
      </c>
      <c r="F85" s="51">
        <f>SUM(F6:F83)</f>
        <v>0</v>
      </c>
      <c r="G85" s="141">
        <f>SUM(G6:G83)</f>
        <v>0</v>
      </c>
    </row>
    <row r="86" spans="1:17" ht="10.5" customHeight="1" x14ac:dyDescent="0.25">
      <c r="A86" s="303"/>
      <c r="B86" s="303"/>
      <c r="C86" s="303"/>
      <c r="D86" s="303"/>
      <c r="E86" s="303"/>
      <c r="F86" s="303"/>
      <c r="G86" s="303"/>
    </row>
    <row r="87" spans="1:17" ht="15" customHeight="1" x14ac:dyDescent="0.25">
      <c r="A87" s="133"/>
      <c r="B87" s="133"/>
      <c r="C87" s="323" t="s">
        <v>52</v>
      </c>
      <c r="D87" s="323"/>
      <c r="E87" s="49" t="str">
        <f>IF(D85 =0, "", G85/D85)</f>
        <v/>
      </c>
      <c r="F87" s="314"/>
      <c r="G87" s="314"/>
    </row>
    <row r="88" spans="1:17" x14ac:dyDescent="0.25">
      <c r="A88" s="314"/>
      <c r="B88" s="314"/>
      <c r="C88" s="314"/>
      <c r="D88" s="314"/>
      <c r="E88" s="314"/>
      <c r="F88" s="314"/>
      <c r="G88" s="314"/>
    </row>
  </sheetData>
  <mergeCells count="13">
    <mergeCell ref="A88:G88"/>
    <mergeCell ref="I7:L11"/>
    <mergeCell ref="A1:G1"/>
    <mergeCell ref="A2:G2"/>
    <mergeCell ref="A3:G3"/>
    <mergeCell ref="A86:G86"/>
    <mergeCell ref="C87:D87"/>
    <mergeCell ref="F87:G87"/>
    <mergeCell ref="A5:G5"/>
    <mergeCell ref="A34:G34"/>
    <mergeCell ref="A57:G57"/>
    <mergeCell ref="I13:L15"/>
    <mergeCell ref="I17:L20"/>
  </mergeCells>
  <dataValidations count="2">
    <dataValidation type="list" allowBlank="1" showInputMessage="1" showErrorMessage="1" sqref="E6:E33 E35:E56">
      <formula1>Grades</formula1>
    </dataValidation>
    <dataValidation type="list" allowBlank="1" showInputMessage="1" showErrorMessage="1" sqref="B6:B33 B35:B56">
      <formula1>Type</formula1>
    </dataValidation>
  </dataValidations>
  <pageMargins left="0.25" right="0.25" top="0.75" bottom="0.75" header="0.3" footer="0.3"/>
  <pageSetup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PageLayoutView="130" workbookViewId="0">
      <selection activeCell="G11" sqref="G11"/>
    </sheetView>
  </sheetViews>
  <sheetFormatPr defaultColWidth="9.109375" defaultRowHeight="13.2" x14ac:dyDescent="0.25"/>
  <cols>
    <col min="1" max="1" width="25.88671875" style="42" bestFit="1" customWidth="1"/>
    <col min="2" max="2" width="8.33203125" style="42" bestFit="1" customWidth="1"/>
    <col min="3" max="3" width="15.88671875" style="42" bestFit="1" customWidth="1"/>
    <col min="4" max="4" width="8.5546875" style="42" bestFit="1" customWidth="1"/>
    <col min="5" max="5" width="9.109375" style="42"/>
    <col min="6" max="6" width="7.44140625" style="42" bestFit="1" customWidth="1"/>
    <col min="7" max="7" width="7.109375" style="42" bestFit="1" customWidth="1"/>
    <col min="8" max="16384" width="9.109375" style="42"/>
  </cols>
  <sheetData>
    <row r="1" spans="1:12" ht="44.25" customHeight="1" thickBot="1" x14ac:dyDescent="0.3">
      <c r="A1" s="297"/>
      <c r="B1" s="298"/>
      <c r="C1" s="298"/>
      <c r="D1" s="298"/>
      <c r="E1" s="298"/>
      <c r="F1" s="298"/>
      <c r="G1" s="299"/>
    </row>
    <row r="2" spans="1:12" ht="13.95" customHeight="1" x14ac:dyDescent="0.25">
      <c r="A2" s="315" t="s">
        <v>0</v>
      </c>
      <c r="B2" s="316"/>
      <c r="C2" s="317"/>
      <c r="D2" s="317"/>
      <c r="E2" s="317"/>
      <c r="F2" s="317"/>
      <c r="G2" s="318"/>
    </row>
    <row r="3" spans="1:12" ht="14.25" customHeight="1" thickBot="1" x14ac:dyDescent="0.3">
      <c r="A3" s="319" t="s">
        <v>220</v>
      </c>
      <c r="B3" s="320"/>
      <c r="C3" s="321"/>
      <c r="D3" s="321"/>
      <c r="E3" s="321"/>
      <c r="F3" s="321"/>
      <c r="G3" s="322"/>
    </row>
    <row r="4" spans="1:12" s="43" customFormat="1" ht="40.200000000000003" thickBot="1" x14ac:dyDescent="0.35">
      <c r="A4" s="53" t="s">
        <v>190</v>
      </c>
      <c r="B4" s="55" t="s">
        <v>55</v>
      </c>
      <c r="C4" s="54" t="s">
        <v>12</v>
      </c>
      <c r="D4" s="52" t="s">
        <v>38</v>
      </c>
      <c r="E4" s="54" t="s">
        <v>39</v>
      </c>
      <c r="F4" s="204" t="s">
        <v>13</v>
      </c>
      <c r="G4" s="27" t="s">
        <v>14</v>
      </c>
    </row>
    <row r="5" spans="1:12" ht="15" customHeight="1" thickBot="1" x14ac:dyDescent="0.3">
      <c r="A5" s="89" t="s">
        <v>289</v>
      </c>
      <c r="B5" s="88" t="s">
        <v>58</v>
      </c>
      <c r="C5" s="18"/>
      <c r="D5" s="185"/>
      <c r="E5" s="205"/>
      <c r="F5" s="48" t="str">
        <f>IF(D5="","",(IF(E5="A", 4, (IF(E5="B", 3, (IF(E5="C", 2, (IF(E5="D", 1, 0)))))))))</f>
        <v/>
      </c>
      <c r="G5" s="144">
        <f t="shared" ref="G5:G6" si="0">PRODUCT(D5:F5)</f>
        <v>0</v>
      </c>
    </row>
    <row r="6" spans="1:12" ht="15" customHeight="1" thickTop="1" thickBot="1" x14ac:dyDescent="0.3">
      <c r="A6" s="89" t="s">
        <v>191</v>
      </c>
      <c r="B6" s="88" t="s">
        <v>58</v>
      </c>
      <c r="C6" s="19"/>
      <c r="D6" s="186"/>
      <c r="E6" s="206"/>
      <c r="F6" s="48" t="str">
        <f t="shared" ref="F6:F9" si="1">IF(D6="","",(IF(E6="A", 4, (IF(E6="B", 3, (IF(E6="C", 2, (IF(E6="D", 1, 0)))))))))</f>
        <v/>
      </c>
      <c r="G6" s="144">
        <f t="shared" si="0"/>
        <v>0</v>
      </c>
      <c r="I6" s="300" t="s">
        <v>40</v>
      </c>
      <c r="J6" s="301"/>
      <c r="K6" s="301"/>
      <c r="L6" s="301"/>
    </row>
    <row r="7" spans="1:12" ht="15" customHeight="1" thickTop="1" thickBot="1" x14ac:dyDescent="0.3">
      <c r="A7" s="89" t="s">
        <v>192</v>
      </c>
      <c r="B7" s="88" t="s">
        <v>58</v>
      </c>
      <c r="C7" s="18"/>
      <c r="D7" s="185"/>
      <c r="E7" s="207"/>
      <c r="F7" s="48" t="str">
        <f t="shared" si="1"/>
        <v/>
      </c>
      <c r="G7" s="144">
        <f>PRODUCT(D7:F7)</f>
        <v>0</v>
      </c>
      <c r="I7" s="301"/>
      <c r="J7" s="301"/>
      <c r="K7" s="301"/>
      <c r="L7" s="301"/>
    </row>
    <row r="8" spans="1:12" ht="15" customHeight="1" thickTop="1" thickBot="1" x14ac:dyDescent="0.3">
      <c r="A8" s="89" t="s">
        <v>193</v>
      </c>
      <c r="B8" s="88" t="s">
        <v>58</v>
      </c>
      <c r="C8" s="18"/>
      <c r="D8" s="185"/>
      <c r="E8" s="207"/>
      <c r="F8" s="48" t="str">
        <f t="shared" si="1"/>
        <v/>
      </c>
      <c r="G8" s="144">
        <f>PRODUCT(D8:F8)</f>
        <v>0</v>
      </c>
      <c r="I8" s="301"/>
      <c r="J8" s="301"/>
      <c r="K8" s="301"/>
      <c r="L8" s="301"/>
    </row>
    <row r="9" spans="1:12" ht="15" customHeight="1" thickTop="1" thickBot="1" x14ac:dyDescent="0.3">
      <c r="A9" s="89" t="s">
        <v>194</v>
      </c>
      <c r="B9" s="88" t="s">
        <v>58</v>
      </c>
      <c r="C9" s="18"/>
      <c r="D9" s="185"/>
      <c r="E9" s="207"/>
      <c r="F9" s="48" t="str">
        <f t="shared" si="1"/>
        <v/>
      </c>
      <c r="G9" s="144">
        <f>PRODUCT(D9:F9)</f>
        <v>0</v>
      </c>
      <c r="I9" s="301"/>
      <c r="J9" s="301"/>
      <c r="K9" s="301"/>
      <c r="L9" s="301"/>
    </row>
    <row r="10" spans="1:12" ht="13.8" thickTop="1" x14ac:dyDescent="0.25">
      <c r="A10" s="26"/>
      <c r="B10" s="26"/>
      <c r="C10" s="26"/>
      <c r="D10" s="26"/>
      <c r="E10" s="26"/>
      <c r="F10" s="26"/>
      <c r="G10" s="140"/>
    </row>
    <row r="11" spans="1:12" ht="15" x14ac:dyDescent="0.25">
      <c r="A11" s="46"/>
      <c r="B11" s="40"/>
      <c r="C11" s="41" t="s">
        <v>56</v>
      </c>
      <c r="D11" s="183">
        <f>SUM(D5:D9)</f>
        <v>0</v>
      </c>
      <c r="E11" s="47" t="s">
        <v>57</v>
      </c>
      <c r="F11" s="51">
        <f>SUM(F5:F9)</f>
        <v>0</v>
      </c>
      <c r="G11" s="141">
        <f>SUM(G5:G9)</f>
        <v>0</v>
      </c>
    </row>
    <row r="12" spans="1:12" x14ac:dyDescent="0.25">
      <c r="A12" s="303"/>
      <c r="B12" s="303"/>
      <c r="C12" s="303"/>
      <c r="D12" s="303"/>
      <c r="E12" s="303"/>
      <c r="F12" s="303"/>
      <c r="G12" s="303"/>
    </row>
    <row r="13" spans="1:12" ht="15" customHeight="1" x14ac:dyDescent="0.25">
      <c r="A13" s="133"/>
      <c r="B13" s="133"/>
      <c r="C13" s="323" t="s">
        <v>52</v>
      </c>
      <c r="D13" s="323"/>
      <c r="E13" s="49" t="str">
        <f>IF(D11 =0, "", G11/D11)</f>
        <v/>
      </c>
      <c r="F13" s="314"/>
      <c r="G13" s="314"/>
    </row>
    <row r="14" spans="1:12" x14ac:dyDescent="0.25">
      <c r="A14" s="314"/>
      <c r="B14" s="314"/>
      <c r="C14" s="314"/>
      <c r="D14" s="314"/>
      <c r="E14" s="314"/>
      <c r="F14" s="314"/>
      <c r="G14" s="314"/>
    </row>
  </sheetData>
  <mergeCells count="8">
    <mergeCell ref="A1:G1"/>
    <mergeCell ref="A2:G2"/>
    <mergeCell ref="A3:G3"/>
    <mergeCell ref="I6:L9"/>
    <mergeCell ref="A12:G12"/>
    <mergeCell ref="A14:G14"/>
    <mergeCell ref="C13:D13"/>
    <mergeCell ref="F13:G13"/>
  </mergeCells>
  <dataValidations count="2">
    <dataValidation type="list" allowBlank="1" showInputMessage="1" showErrorMessage="1" sqref="E5:E9">
      <formula1>Grades</formula1>
    </dataValidation>
    <dataValidation type="list" allowBlank="1" showInputMessage="1" showErrorMessage="1" sqref="B5:B9">
      <formula1>Type</formula1>
    </dataValidation>
  </dataValidations>
  <pageMargins left="0.25" right="0.25" top="0.75" bottom="0.75" header="0.3" footer="0.3"/>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zoomScale="90" zoomScaleNormal="90" zoomScalePageLayoutView="130" workbookViewId="0">
      <selection activeCell="G21" sqref="G21"/>
    </sheetView>
  </sheetViews>
  <sheetFormatPr defaultColWidth="9.109375" defaultRowHeight="13.2" x14ac:dyDescent="0.25"/>
  <cols>
    <col min="1" max="1" width="29.109375" style="42" bestFit="1" customWidth="1"/>
    <col min="2" max="2" width="13.33203125" style="42" bestFit="1" customWidth="1"/>
    <col min="3" max="3" width="15.88671875" style="42" bestFit="1" customWidth="1"/>
    <col min="4" max="4" width="8.5546875" style="42" bestFit="1" customWidth="1"/>
    <col min="5" max="5" width="9.109375" style="42"/>
    <col min="6" max="6" width="7.44140625" style="42" bestFit="1" customWidth="1"/>
    <col min="7" max="7" width="7.109375" style="42" bestFit="1" customWidth="1"/>
    <col min="8" max="16384" width="9.109375" style="42"/>
  </cols>
  <sheetData>
    <row r="1" spans="1:17" ht="44.25" customHeight="1" thickBot="1" x14ac:dyDescent="0.3">
      <c r="A1" s="297"/>
      <c r="B1" s="298"/>
      <c r="C1" s="298"/>
      <c r="D1" s="298"/>
      <c r="E1" s="298"/>
      <c r="F1" s="298"/>
      <c r="G1" s="299"/>
    </row>
    <row r="2" spans="1:17" ht="13.95" customHeight="1" x14ac:dyDescent="0.25">
      <c r="A2" s="315" t="s">
        <v>0</v>
      </c>
      <c r="B2" s="316"/>
      <c r="C2" s="317"/>
      <c r="D2" s="317"/>
      <c r="E2" s="317"/>
      <c r="F2" s="317"/>
      <c r="G2" s="318"/>
    </row>
    <row r="3" spans="1:17" ht="14.25" customHeight="1" thickBot="1" x14ac:dyDescent="0.3">
      <c r="A3" s="319" t="s">
        <v>219</v>
      </c>
      <c r="B3" s="320"/>
      <c r="C3" s="321"/>
      <c r="D3" s="321"/>
      <c r="E3" s="321"/>
      <c r="F3" s="321"/>
      <c r="G3" s="322"/>
    </row>
    <row r="4" spans="1:17" s="43" customFormat="1" ht="40.200000000000003" thickBot="1" x14ac:dyDescent="0.35">
      <c r="A4" s="53" t="s">
        <v>190</v>
      </c>
      <c r="B4" s="55" t="s">
        <v>55</v>
      </c>
      <c r="C4" s="54" t="s">
        <v>12</v>
      </c>
      <c r="D4" s="52" t="s">
        <v>38</v>
      </c>
      <c r="E4" s="54" t="s">
        <v>39</v>
      </c>
      <c r="F4" s="204" t="s">
        <v>13</v>
      </c>
      <c r="G4" s="27" t="s">
        <v>14</v>
      </c>
    </row>
    <row r="5" spans="1:17" ht="13.8" thickBot="1" x14ac:dyDescent="0.3">
      <c r="A5" s="89" t="s">
        <v>171</v>
      </c>
      <c r="B5" s="88" t="s">
        <v>58</v>
      </c>
      <c r="C5" s="18"/>
      <c r="D5" s="44"/>
      <c r="E5" s="201"/>
      <c r="F5" s="48" t="str">
        <f>IF(D5="","",(IF(E5="A", 4, (IF(E5="B", 3, (IF(E5="C", 2, (IF(E5="D", 1, 0)))))))))</f>
        <v/>
      </c>
      <c r="G5" s="144">
        <f t="shared" ref="G5:G6" si="0">PRODUCT(D5:F5)</f>
        <v>0</v>
      </c>
    </row>
    <row r="6" spans="1:17" ht="14.25" customHeight="1" thickTop="1" thickBot="1" x14ac:dyDescent="0.3">
      <c r="A6" s="89" t="s">
        <v>172</v>
      </c>
      <c r="B6" s="88" t="s">
        <v>58</v>
      </c>
      <c r="C6" s="19"/>
      <c r="D6" s="25"/>
      <c r="E6" s="202"/>
      <c r="F6" s="48" t="str">
        <f t="shared" ref="F6:F19" si="1">IF(D6="","",(IF(E6="A", 4, (IF(E6="B", 3, (IF(E6="C", 2, (IF(E6="D", 1, 0)))))))))</f>
        <v/>
      </c>
      <c r="G6" s="144">
        <f t="shared" si="0"/>
        <v>0</v>
      </c>
      <c r="I6" s="300" t="s">
        <v>40</v>
      </c>
      <c r="J6" s="301"/>
      <c r="K6" s="301"/>
      <c r="L6" s="301"/>
    </row>
    <row r="7" spans="1:17" ht="16.2" thickTop="1" thickBot="1" x14ac:dyDescent="0.3">
      <c r="A7" s="89" t="s">
        <v>173</v>
      </c>
      <c r="B7" s="88" t="s">
        <v>58</v>
      </c>
      <c r="C7" s="18"/>
      <c r="D7" s="44"/>
      <c r="E7" s="203"/>
      <c r="F7" s="48" t="str">
        <f t="shared" si="1"/>
        <v/>
      </c>
      <c r="G7" s="144">
        <f>PRODUCT(D7:F7)</f>
        <v>0</v>
      </c>
      <c r="I7" s="301"/>
      <c r="J7" s="301"/>
      <c r="K7" s="301"/>
      <c r="L7" s="301"/>
    </row>
    <row r="8" spans="1:17" ht="16.2" thickTop="1" thickBot="1" x14ac:dyDescent="0.3">
      <c r="A8" s="89" t="s">
        <v>164</v>
      </c>
      <c r="B8" s="88" t="s">
        <v>58</v>
      </c>
      <c r="C8" s="18"/>
      <c r="D8" s="44"/>
      <c r="E8" s="203"/>
      <c r="F8" s="48" t="str">
        <f t="shared" si="1"/>
        <v/>
      </c>
      <c r="G8" s="144">
        <f>PRODUCT(D8:F8)</f>
        <v>0</v>
      </c>
      <c r="I8" s="301"/>
      <c r="J8" s="301"/>
      <c r="K8" s="301"/>
      <c r="L8" s="301"/>
    </row>
    <row r="9" spans="1:17" ht="16.2" thickTop="1" thickBot="1" x14ac:dyDescent="0.3">
      <c r="A9" s="89" t="s">
        <v>174</v>
      </c>
      <c r="B9" s="88" t="s">
        <v>58</v>
      </c>
      <c r="C9" s="18"/>
      <c r="D9" s="44"/>
      <c r="E9" s="203"/>
      <c r="F9" s="48" t="str">
        <f t="shared" si="1"/>
        <v/>
      </c>
      <c r="G9" s="144">
        <f>PRODUCT(D9:F9)</f>
        <v>0</v>
      </c>
      <c r="I9" s="301"/>
      <c r="J9" s="301"/>
      <c r="K9" s="301"/>
      <c r="L9" s="301"/>
    </row>
    <row r="10" spans="1:17" ht="15.6" thickTop="1" x14ac:dyDescent="0.25">
      <c r="A10" s="89" t="s">
        <v>175</v>
      </c>
      <c r="B10" s="88" t="s">
        <v>58</v>
      </c>
      <c r="C10" s="18"/>
      <c r="D10" s="44"/>
      <c r="E10" s="203"/>
      <c r="F10" s="48" t="str">
        <f t="shared" si="1"/>
        <v/>
      </c>
      <c r="G10" s="144">
        <f t="shared" ref="G10:G13" si="2">PRODUCT(D10:F10)</f>
        <v>0</v>
      </c>
      <c r="H10" s="126"/>
      <c r="I10" s="126"/>
      <c r="J10" s="126"/>
      <c r="K10" s="126"/>
      <c r="L10" s="126"/>
      <c r="M10" s="126"/>
      <c r="N10" s="126"/>
      <c r="O10" s="126"/>
      <c r="P10" s="126"/>
      <c r="Q10" s="126"/>
    </row>
    <row r="11" spans="1:17" ht="15" x14ac:dyDescent="0.25">
      <c r="A11" s="89" t="s">
        <v>165</v>
      </c>
      <c r="B11" s="88" t="s">
        <v>58</v>
      </c>
      <c r="C11" s="18"/>
      <c r="D11" s="44"/>
      <c r="E11" s="203"/>
      <c r="F11" s="48" t="str">
        <f t="shared" si="1"/>
        <v/>
      </c>
      <c r="G11" s="144">
        <f t="shared" si="2"/>
        <v>0</v>
      </c>
      <c r="H11" s="126"/>
      <c r="I11" s="127"/>
      <c r="J11" s="126"/>
      <c r="K11" s="126"/>
      <c r="L11" s="126"/>
      <c r="M11" s="126"/>
      <c r="N11" s="126"/>
      <c r="O11" s="126"/>
      <c r="P11" s="126"/>
      <c r="Q11" s="126"/>
    </row>
    <row r="12" spans="1:17" ht="15.75" customHeight="1" x14ac:dyDescent="0.25">
      <c r="A12" s="89" t="s">
        <v>166</v>
      </c>
      <c r="B12" s="88" t="s">
        <v>58</v>
      </c>
      <c r="C12" s="18"/>
      <c r="D12" s="44"/>
      <c r="E12" s="203"/>
      <c r="F12" s="48" t="str">
        <f t="shared" si="1"/>
        <v/>
      </c>
      <c r="G12" s="144">
        <f t="shared" si="2"/>
        <v>0</v>
      </c>
      <c r="H12" s="126"/>
      <c r="I12" s="192"/>
      <c r="J12" s="192"/>
      <c r="K12" s="192"/>
      <c r="L12" s="126"/>
      <c r="M12" s="126"/>
      <c r="N12" s="126"/>
      <c r="O12" s="126"/>
      <c r="P12" s="126"/>
      <c r="Q12" s="126"/>
    </row>
    <row r="13" spans="1:17" ht="15" x14ac:dyDescent="0.25">
      <c r="A13" s="89" t="s">
        <v>291</v>
      </c>
      <c r="B13" s="88" t="s">
        <v>58</v>
      </c>
      <c r="C13" s="18"/>
      <c r="D13" s="44"/>
      <c r="E13" s="203"/>
      <c r="F13" s="48" t="str">
        <f t="shared" si="1"/>
        <v/>
      </c>
      <c r="G13" s="144">
        <f t="shared" si="2"/>
        <v>0</v>
      </c>
      <c r="H13" s="126"/>
      <c r="I13" s="230" t="s">
        <v>292</v>
      </c>
      <c r="J13" s="230"/>
      <c r="K13" s="230"/>
      <c r="L13" s="126"/>
      <c r="M13" s="126"/>
      <c r="N13" s="126"/>
      <c r="O13" s="126"/>
      <c r="P13" s="126"/>
      <c r="Q13" s="126"/>
    </row>
    <row r="14" spans="1:17" ht="16.5" customHeight="1" x14ac:dyDescent="0.25">
      <c r="A14" s="89" t="s">
        <v>167</v>
      </c>
      <c r="B14" s="88" t="s">
        <v>58</v>
      </c>
      <c r="C14" s="18"/>
      <c r="D14" s="44"/>
      <c r="E14" s="203"/>
      <c r="F14" s="48" t="str">
        <f t="shared" si="1"/>
        <v/>
      </c>
      <c r="G14" s="144">
        <f>PRODUCT(D14:F14)</f>
        <v>0</v>
      </c>
      <c r="H14" s="126"/>
      <c r="I14" s="91"/>
      <c r="J14" s="91"/>
      <c r="K14" s="91"/>
      <c r="L14" s="126"/>
      <c r="M14" s="126"/>
      <c r="N14" s="126"/>
      <c r="O14" s="126"/>
      <c r="P14" s="126"/>
      <c r="Q14" s="126"/>
    </row>
    <row r="15" spans="1:17" ht="15" x14ac:dyDescent="0.25">
      <c r="A15" s="89" t="s">
        <v>168</v>
      </c>
      <c r="B15" s="88" t="s">
        <v>58</v>
      </c>
      <c r="C15" s="18"/>
      <c r="D15" s="44"/>
      <c r="E15" s="203"/>
      <c r="F15" s="48" t="str">
        <f t="shared" si="1"/>
        <v/>
      </c>
      <c r="G15" s="144">
        <f>PRODUCT(D15:F15)</f>
        <v>0</v>
      </c>
      <c r="H15" s="126"/>
      <c r="I15" s="126"/>
      <c r="J15" s="126"/>
      <c r="K15" s="126"/>
      <c r="L15" s="126"/>
      <c r="M15" s="126"/>
      <c r="N15" s="126"/>
      <c r="O15" s="126"/>
      <c r="P15" s="126"/>
      <c r="Q15" s="126"/>
    </row>
    <row r="16" spans="1:17" ht="15" x14ac:dyDescent="0.25">
      <c r="A16" s="89" t="s">
        <v>169</v>
      </c>
      <c r="B16" s="88" t="s">
        <v>58</v>
      </c>
      <c r="C16" s="18"/>
      <c r="D16" s="44"/>
      <c r="E16" s="203"/>
      <c r="F16" s="48" t="str">
        <f t="shared" si="1"/>
        <v/>
      </c>
      <c r="G16" s="144">
        <f t="shared" ref="G16:G18" si="3">PRODUCT(D16:F16)</f>
        <v>0</v>
      </c>
    </row>
    <row r="17" spans="1:7" ht="15" x14ac:dyDescent="0.25">
      <c r="A17" s="89" t="s">
        <v>176</v>
      </c>
      <c r="B17" s="88" t="s">
        <v>58</v>
      </c>
      <c r="C17" s="18"/>
      <c r="D17" s="44"/>
      <c r="E17" s="203"/>
      <c r="F17" s="48" t="str">
        <f t="shared" si="1"/>
        <v/>
      </c>
      <c r="G17" s="144">
        <f t="shared" si="3"/>
        <v>0</v>
      </c>
    </row>
    <row r="18" spans="1:7" ht="15" x14ac:dyDescent="0.25">
      <c r="A18" s="89" t="s">
        <v>170</v>
      </c>
      <c r="B18" s="88" t="s">
        <v>58</v>
      </c>
      <c r="C18" s="18"/>
      <c r="D18" s="44"/>
      <c r="E18" s="203"/>
      <c r="F18" s="48" t="str">
        <f t="shared" si="1"/>
        <v/>
      </c>
      <c r="G18" s="144">
        <f t="shared" si="3"/>
        <v>0</v>
      </c>
    </row>
    <row r="19" spans="1:7" ht="15" x14ac:dyDescent="0.25">
      <c r="A19" s="225" t="s">
        <v>290</v>
      </c>
      <c r="B19" s="88" t="s">
        <v>58</v>
      </c>
      <c r="C19" s="18"/>
      <c r="D19" s="228"/>
      <c r="E19" s="216"/>
      <c r="F19" s="48" t="str">
        <f t="shared" si="1"/>
        <v/>
      </c>
      <c r="G19" s="144">
        <f t="shared" ref="G19" si="4">PRODUCT(D19:F19)</f>
        <v>0</v>
      </c>
    </row>
    <row r="20" spans="1:7" ht="15.6" customHeight="1" x14ac:dyDescent="0.25">
      <c r="A20" s="26"/>
      <c r="B20" s="26"/>
      <c r="C20" s="26"/>
      <c r="D20" s="26"/>
      <c r="E20" s="26"/>
      <c r="F20" s="26"/>
      <c r="G20" s="140"/>
    </row>
    <row r="21" spans="1:7" ht="15" x14ac:dyDescent="0.25">
      <c r="A21" s="46"/>
      <c r="B21" s="40"/>
      <c r="C21" s="41" t="s">
        <v>56</v>
      </c>
      <c r="D21" s="184">
        <f>SUM(D5:D19)</f>
        <v>0</v>
      </c>
      <c r="E21" s="47" t="s">
        <v>57</v>
      </c>
      <c r="F21" s="51">
        <f>SUM(F5:F19)</f>
        <v>0</v>
      </c>
      <c r="G21" s="141">
        <f>SUM(G5:G19)</f>
        <v>0</v>
      </c>
    </row>
    <row r="22" spans="1:7" ht="10.5" customHeight="1" x14ac:dyDescent="0.25">
      <c r="A22" s="303"/>
      <c r="B22" s="303"/>
      <c r="C22" s="303"/>
      <c r="D22" s="303"/>
      <c r="E22" s="303"/>
      <c r="F22" s="303"/>
      <c r="G22" s="303"/>
    </row>
    <row r="23" spans="1:7" ht="15" customHeight="1" x14ac:dyDescent="0.25">
      <c r="A23" s="133"/>
      <c r="B23" s="133"/>
      <c r="C23" s="323" t="s">
        <v>52</v>
      </c>
      <c r="D23" s="323"/>
      <c r="E23" s="49" t="str">
        <f>IF(D21 =0, "", G21/D21)</f>
        <v/>
      </c>
      <c r="F23" s="314"/>
      <c r="G23" s="314"/>
    </row>
    <row r="24" spans="1:7" x14ac:dyDescent="0.25">
      <c r="A24" s="314"/>
      <c r="B24" s="314"/>
      <c r="C24" s="314"/>
      <c r="D24" s="314"/>
      <c r="E24" s="314"/>
      <c r="F24" s="314"/>
      <c r="G24" s="314"/>
    </row>
  </sheetData>
  <sortState ref="A5:A19">
    <sortCondition ref="A5:A19"/>
  </sortState>
  <mergeCells count="8">
    <mergeCell ref="A24:G24"/>
    <mergeCell ref="A1:G1"/>
    <mergeCell ref="A2:G2"/>
    <mergeCell ref="A3:G3"/>
    <mergeCell ref="I6:L9"/>
    <mergeCell ref="A22:G22"/>
    <mergeCell ref="F23:G23"/>
    <mergeCell ref="C23:D23"/>
  </mergeCells>
  <dataValidations count="2">
    <dataValidation type="list" allowBlank="1" showInputMessage="1" showErrorMessage="1" sqref="B5:B19">
      <formula1>Type</formula1>
    </dataValidation>
    <dataValidation type="list" allowBlank="1" showInputMessage="1" showErrorMessage="1" sqref="E5:E19">
      <formula1>Grades</formula1>
    </dataValidation>
  </dataValidations>
  <pageMargins left="0.25" right="0.25" top="0.75" bottom="0.75" header="0.3" footer="0.3"/>
  <pageSetup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zoomScale="90" zoomScaleNormal="90" zoomScalePageLayoutView="130" workbookViewId="0">
      <selection activeCell="G24" sqref="G24"/>
    </sheetView>
  </sheetViews>
  <sheetFormatPr defaultColWidth="9.109375" defaultRowHeight="13.2" x14ac:dyDescent="0.25"/>
  <cols>
    <col min="1" max="1" width="29.109375" style="42" bestFit="1" customWidth="1"/>
    <col min="2" max="2" width="13.33203125" style="42" bestFit="1" customWidth="1"/>
    <col min="3" max="3" width="15.88671875" style="42" bestFit="1" customWidth="1"/>
    <col min="4" max="4" width="8.5546875" style="42" bestFit="1" customWidth="1"/>
    <col min="5" max="5" width="9.109375" style="42"/>
    <col min="6" max="6" width="7.44140625" style="42" bestFit="1" customWidth="1"/>
    <col min="7" max="7" width="7.109375" style="42" bestFit="1" customWidth="1"/>
    <col min="8" max="16384" width="9.109375" style="42"/>
  </cols>
  <sheetData>
    <row r="1" spans="1:17" ht="44.25" customHeight="1" thickBot="1" x14ac:dyDescent="0.3">
      <c r="A1" s="297"/>
      <c r="B1" s="298"/>
      <c r="C1" s="298"/>
      <c r="D1" s="298"/>
      <c r="E1" s="298"/>
      <c r="F1" s="298"/>
      <c r="G1" s="299"/>
    </row>
    <row r="2" spans="1:17" ht="13.95" customHeight="1" x14ac:dyDescent="0.25">
      <c r="A2" s="315" t="s">
        <v>0</v>
      </c>
      <c r="B2" s="316"/>
      <c r="C2" s="317"/>
      <c r="D2" s="317"/>
      <c r="E2" s="317"/>
      <c r="F2" s="317"/>
      <c r="G2" s="318"/>
    </row>
    <row r="3" spans="1:17" ht="14.25" customHeight="1" thickBot="1" x14ac:dyDescent="0.3">
      <c r="A3" s="319" t="s">
        <v>244</v>
      </c>
      <c r="B3" s="320"/>
      <c r="C3" s="321"/>
      <c r="D3" s="321"/>
      <c r="E3" s="321"/>
      <c r="F3" s="321"/>
      <c r="G3" s="322"/>
    </row>
    <row r="4" spans="1:17" s="43" customFormat="1" ht="40.200000000000003" thickBot="1" x14ac:dyDescent="0.35">
      <c r="A4" s="53" t="s">
        <v>190</v>
      </c>
      <c r="B4" s="55" t="s">
        <v>55</v>
      </c>
      <c r="C4" s="54" t="s">
        <v>12</v>
      </c>
      <c r="D4" s="52" t="s">
        <v>38</v>
      </c>
      <c r="E4" s="54" t="s">
        <v>39</v>
      </c>
      <c r="F4" s="204" t="s">
        <v>13</v>
      </c>
      <c r="G4" s="27" t="s">
        <v>14</v>
      </c>
    </row>
    <row r="5" spans="1:17" ht="13.8" thickBot="1" x14ac:dyDescent="0.3">
      <c r="A5" s="89" t="s">
        <v>295</v>
      </c>
      <c r="B5" s="234" t="s">
        <v>58</v>
      </c>
      <c r="C5" s="95"/>
      <c r="D5" s="44"/>
      <c r="E5" s="201"/>
      <c r="F5" s="48" t="str">
        <f>IF(D5="","",(IF(E5="A", 4, (IF(E5="B", 3, (IF(E5="C", 2, (IF(E5="D", 1, 0)))))))))</f>
        <v/>
      </c>
      <c r="G5" s="144">
        <f t="shared" ref="G5:G6" si="0">PRODUCT(D5:F5)</f>
        <v>0</v>
      </c>
    </row>
    <row r="6" spans="1:17" ht="14.25" customHeight="1" thickTop="1" thickBot="1" x14ac:dyDescent="0.3">
      <c r="A6" s="89" t="s">
        <v>296</v>
      </c>
      <c r="B6" s="235" t="s">
        <v>58</v>
      </c>
      <c r="C6" s="110"/>
      <c r="D6" s="25"/>
      <c r="E6" s="202"/>
      <c r="F6" s="48" t="str">
        <f t="shared" ref="F6:F22" si="1">IF(D6="","",(IF(E6="A", 4, (IF(E6="B", 3, (IF(E6="C", 2, (IF(E6="D", 1, 0)))))))))</f>
        <v/>
      </c>
      <c r="G6" s="144">
        <f t="shared" si="0"/>
        <v>0</v>
      </c>
      <c r="I6" s="300" t="s">
        <v>40</v>
      </c>
      <c r="J6" s="301"/>
      <c r="K6" s="301"/>
      <c r="L6" s="301"/>
    </row>
    <row r="7" spans="1:17" ht="16.2" thickTop="1" thickBot="1" x14ac:dyDescent="0.3">
      <c r="A7" s="89" t="s">
        <v>297</v>
      </c>
      <c r="B7" s="235" t="s">
        <v>58</v>
      </c>
      <c r="C7" s="95"/>
      <c r="D7" s="44"/>
      <c r="E7" s="203"/>
      <c r="F7" s="48" t="str">
        <f t="shared" si="1"/>
        <v/>
      </c>
      <c r="G7" s="144">
        <f>PRODUCT(D7:F7)</f>
        <v>0</v>
      </c>
      <c r="I7" s="301"/>
      <c r="J7" s="301"/>
      <c r="K7" s="301"/>
      <c r="L7" s="301"/>
    </row>
    <row r="8" spans="1:17" ht="16.2" thickTop="1" thickBot="1" x14ac:dyDescent="0.3">
      <c r="A8" s="89" t="s">
        <v>298</v>
      </c>
      <c r="B8" s="235" t="s">
        <v>58</v>
      </c>
      <c r="C8" s="95"/>
      <c r="D8" s="44"/>
      <c r="E8" s="203"/>
      <c r="F8" s="48" t="str">
        <f t="shared" si="1"/>
        <v/>
      </c>
      <c r="G8" s="144">
        <f>PRODUCT(D8:F8)</f>
        <v>0</v>
      </c>
      <c r="I8" s="301"/>
      <c r="J8" s="301"/>
      <c r="K8" s="301"/>
      <c r="L8" s="301"/>
    </row>
    <row r="9" spans="1:17" ht="16.2" thickTop="1" thickBot="1" x14ac:dyDescent="0.3">
      <c r="A9" s="225" t="s">
        <v>229</v>
      </c>
      <c r="B9" s="235" t="s">
        <v>58</v>
      </c>
      <c r="C9" s="95"/>
      <c r="D9" s="44"/>
      <c r="E9" s="203"/>
      <c r="F9" s="48" t="str">
        <f t="shared" si="1"/>
        <v/>
      </c>
      <c r="G9" s="144">
        <f>PRODUCT(D9:F9)</f>
        <v>0</v>
      </c>
      <c r="I9" s="301"/>
      <c r="J9" s="301"/>
      <c r="K9" s="301"/>
      <c r="L9" s="301"/>
    </row>
    <row r="10" spans="1:17" ht="15.6" thickTop="1" x14ac:dyDescent="0.25">
      <c r="A10" s="238" t="s">
        <v>227</v>
      </c>
      <c r="B10" s="129" t="s">
        <v>226</v>
      </c>
      <c r="C10" s="95"/>
      <c r="D10" s="44"/>
      <c r="E10" s="203"/>
      <c r="F10" s="48" t="str">
        <f t="shared" si="1"/>
        <v/>
      </c>
      <c r="G10" s="144">
        <f t="shared" ref="G10:G12" si="2">PRODUCT(D10:F10)</f>
        <v>0</v>
      </c>
      <c r="H10" s="126"/>
      <c r="I10" s="126"/>
      <c r="J10" s="126"/>
      <c r="K10" s="126"/>
      <c r="L10" s="126"/>
      <c r="M10" s="126"/>
      <c r="N10" s="126"/>
      <c r="O10" s="126"/>
      <c r="P10" s="126"/>
      <c r="Q10" s="126"/>
    </row>
    <row r="11" spans="1:17" ht="15.6" thickBot="1" x14ac:dyDescent="0.3">
      <c r="A11" s="237" t="s">
        <v>228</v>
      </c>
      <c r="B11" s="130" t="s">
        <v>226</v>
      </c>
      <c r="C11" s="95"/>
      <c r="D11" s="44"/>
      <c r="E11" s="203"/>
      <c r="F11" s="48" t="str">
        <f t="shared" si="1"/>
        <v/>
      </c>
      <c r="G11" s="144">
        <f t="shared" si="2"/>
        <v>0</v>
      </c>
      <c r="H11" s="126"/>
      <c r="I11" s="127"/>
      <c r="J11" s="126"/>
      <c r="K11" s="126"/>
      <c r="L11" s="126"/>
      <c r="M11" s="126"/>
      <c r="N11" s="126"/>
      <c r="O11" s="126"/>
      <c r="P11" s="126"/>
      <c r="Q11" s="126"/>
    </row>
    <row r="12" spans="1:17" ht="15.75" customHeight="1" x14ac:dyDescent="0.25">
      <c r="A12" s="225" t="s">
        <v>230</v>
      </c>
      <c r="B12" s="235" t="s">
        <v>58</v>
      </c>
      <c r="C12" s="95"/>
      <c r="D12" s="44"/>
      <c r="E12" s="203"/>
      <c r="F12" s="48" t="str">
        <f t="shared" si="1"/>
        <v/>
      </c>
      <c r="G12" s="144">
        <f t="shared" si="2"/>
        <v>0</v>
      </c>
      <c r="H12" s="126"/>
      <c r="K12" s="91"/>
      <c r="L12" s="126"/>
      <c r="M12" s="126"/>
      <c r="N12" s="126"/>
      <c r="O12" s="126"/>
      <c r="P12" s="126"/>
      <c r="Q12" s="126"/>
    </row>
    <row r="13" spans="1:17" ht="16.5" customHeight="1" thickBot="1" x14ac:dyDescent="0.3">
      <c r="A13" s="225" t="s">
        <v>299</v>
      </c>
      <c r="B13" s="235" t="s">
        <v>58</v>
      </c>
      <c r="C13" s="95"/>
      <c r="D13" s="44"/>
      <c r="E13" s="203"/>
      <c r="F13" s="48" t="str">
        <f t="shared" si="1"/>
        <v/>
      </c>
      <c r="G13" s="144">
        <f>PRODUCT(D13:F13)</f>
        <v>0</v>
      </c>
      <c r="H13" s="126"/>
      <c r="K13" s="91"/>
      <c r="L13" s="126"/>
      <c r="M13" s="126"/>
      <c r="N13" s="126"/>
      <c r="O13" s="126"/>
      <c r="P13" s="126"/>
      <c r="Q13" s="126"/>
    </row>
    <row r="14" spans="1:17" ht="15.6" thickBot="1" x14ac:dyDescent="0.3">
      <c r="A14" s="225" t="s">
        <v>300</v>
      </c>
      <c r="B14" s="235" t="s">
        <v>58</v>
      </c>
      <c r="C14" s="95"/>
      <c r="D14" s="44"/>
      <c r="E14" s="203"/>
      <c r="F14" s="48" t="str">
        <f t="shared" si="1"/>
        <v/>
      </c>
      <c r="G14" s="144">
        <f>PRODUCT(D14:F14)</f>
        <v>0</v>
      </c>
      <c r="H14" s="126"/>
      <c r="I14" s="348" t="s">
        <v>223</v>
      </c>
      <c r="J14" s="349"/>
      <c r="K14" s="126"/>
      <c r="L14" s="126"/>
      <c r="M14" s="126"/>
      <c r="N14" s="126"/>
      <c r="O14" s="126"/>
      <c r="P14" s="126"/>
      <c r="Q14" s="126"/>
    </row>
    <row r="15" spans="1:17" ht="15.75" customHeight="1" thickBot="1" x14ac:dyDescent="0.3">
      <c r="A15" s="225" t="s">
        <v>301</v>
      </c>
      <c r="B15" s="235" t="s">
        <v>58</v>
      </c>
      <c r="C15" s="95"/>
      <c r="D15" s="44"/>
      <c r="E15" s="203"/>
      <c r="F15" s="48" t="str">
        <f t="shared" si="1"/>
        <v/>
      </c>
      <c r="G15" s="144">
        <f>PRODUCT(D15:F15)</f>
        <v>0</v>
      </c>
      <c r="H15" s="126"/>
      <c r="I15" s="350" t="s">
        <v>231</v>
      </c>
      <c r="J15" s="351"/>
      <c r="K15" s="126"/>
      <c r="L15" s="126"/>
      <c r="M15" s="126"/>
      <c r="N15" s="126"/>
      <c r="O15" s="126"/>
      <c r="P15" s="126"/>
      <c r="Q15" s="126"/>
    </row>
    <row r="16" spans="1:17" ht="15" x14ac:dyDescent="0.25">
      <c r="A16" s="236" t="s">
        <v>302</v>
      </c>
      <c r="B16" s="134" t="s">
        <v>226</v>
      </c>
      <c r="C16" s="95"/>
      <c r="D16" s="44"/>
      <c r="E16" s="203"/>
      <c r="F16" s="48" t="str">
        <f t="shared" si="1"/>
        <v/>
      </c>
      <c r="G16" s="144">
        <f t="shared" ref="G16:G20" si="3">PRODUCT(D16:F16)</f>
        <v>0</v>
      </c>
      <c r="I16" s="211" t="s">
        <v>224</v>
      </c>
      <c r="J16" s="212"/>
    </row>
    <row r="17" spans="1:10" ht="15.6" thickBot="1" x14ac:dyDescent="0.3">
      <c r="A17" s="233" t="s">
        <v>303</v>
      </c>
      <c r="B17" s="135" t="s">
        <v>226</v>
      </c>
      <c r="C17" s="95"/>
      <c r="D17" s="44"/>
      <c r="E17" s="203"/>
      <c r="F17" s="48" t="str">
        <f t="shared" si="1"/>
        <v/>
      </c>
      <c r="G17" s="144">
        <f t="shared" si="3"/>
        <v>0</v>
      </c>
      <c r="I17" s="213" t="s">
        <v>225</v>
      </c>
      <c r="J17" s="214"/>
    </row>
    <row r="18" spans="1:10" ht="15" x14ac:dyDescent="0.25">
      <c r="A18" s="233" t="s">
        <v>304</v>
      </c>
      <c r="B18" s="135" t="s">
        <v>226</v>
      </c>
      <c r="C18" s="95"/>
      <c r="D18" s="44"/>
      <c r="E18" s="203"/>
      <c r="F18" s="48" t="str">
        <f t="shared" si="1"/>
        <v/>
      </c>
      <c r="G18" s="144">
        <f t="shared" ref="G18" si="4">PRODUCT(D18:F18)</f>
        <v>0</v>
      </c>
    </row>
    <row r="19" spans="1:10" ht="15.6" thickBot="1" x14ac:dyDescent="0.3">
      <c r="A19" s="210" t="s">
        <v>305</v>
      </c>
      <c r="B19" s="136" t="s">
        <v>226</v>
      </c>
      <c r="C19" s="95"/>
      <c r="D19" s="44"/>
      <c r="E19" s="203"/>
      <c r="F19" s="48" t="str">
        <f t="shared" si="1"/>
        <v/>
      </c>
      <c r="G19" s="144">
        <f t="shared" ref="G19" si="5">PRODUCT(D19:F19)</f>
        <v>0</v>
      </c>
    </row>
    <row r="20" spans="1:10" ht="15" x14ac:dyDescent="0.25">
      <c r="A20" s="193" t="s">
        <v>306</v>
      </c>
      <c r="B20" s="232" t="s">
        <v>226</v>
      </c>
      <c r="C20" s="95"/>
      <c r="D20" s="44"/>
      <c r="E20" s="203"/>
      <c r="F20" s="48" t="str">
        <f t="shared" si="1"/>
        <v/>
      </c>
      <c r="G20" s="144">
        <f t="shared" si="3"/>
        <v>0</v>
      </c>
    </row>
    <row r="21" spans="1:10" ht="15" x14ac:dyDescent="0.25">
      <c r="A21" s="231" t="s">
        <v>293</v>
      </c>
      <c r="B21" s="232" t="s">
        <v>226</v>
      </c>
      <c r="C21" s="95"/>
      <c r="D21" s="44"/>
      <c r="E21" s="203"/>
      <c r="F21" s="48" t="str">
        <f t="shared" si="1"/>
        <v/>
      </c>
      <c r="G21" s="144">
        <f t="shared" ref="G21:G22" si="6">PRODUCT(D21:F21)</f>
        <v>0</v>
      </c>
    </row>
    <row r="22" spans="1:10" ht="15.6" thickBot="1" x14ac:dyDescent="0.3">
      <c r="A22" s="231" t="s">
        <v>294</v>
      </c>
      <c r="B22" s="194" t="s">
        <v>226</v>
      </c>
      <c r="C22" s="95"/>
      <c r="D22" s="44"/>
      <c r="E22" s="203"/>
      <c r="F22" s="48" t="str">
        <f t="shared" si="1"/>
        <v/>
      </c>
      <c r="G22" s="144">
        <f t="shared" si="6"/>
        <v>0</v>
      </c>
    </row>
    <row r="23" spans="1:10" ht="15.6" customHeight="1" x14ac:dyDescent="0.25">
      <c r="A23" s="26"/>
      <c r="B23" s="26"/>
      <c r="C23" s="26"/>
      <c r="D23" s="26"/>
      <c r="E23" s="26"/>
      <c r="F23" s="26"/>
      <c r="G23" s="140"/>
      <c r="I23" s="224"/>
    </row>
    <row r="24" spans="1:10" ht="15" x14ac:dyDescent="0.25">
      <c r="A24" s="46"/>
      <c r="B24" s="40"/>
      <c r="C24" s="41" t="s">
        <v>56</v>
      </c>
      <c r="D24" s="183">
        <f>SUM(D5:D22)</f>
        <v>0</v>
      </c>
      <c r="E24" s="47" t="s">
        <v>57</v>
      </c>
      <c r="F24" s="51">
        <f>SUM(F5:F22)</f>
        <v>0</v>
      </c>
      <c r="G24" s="141">
        <f>SUM(G5:G22)</f>
        <v>0</v>
      </c>
    </row>
    <row r="25" spans="1:10" ht="10.5" customHeight="1" x14ac:dyDescent="0.25">
      <c r="A25" s="303"/>
      <c r="B25" s="303"/>
      <c r="C25" s="303"/>
      <c r="D25" s="303"/>
      <c r="E25" s="303"/>
      <c r="F25" s="303"/>
      <c r="G25" s="303"/>
    </row>
    <row r="26" spans="1:10" ht="15" customHeight="1" x14ac:dyDescent="0.25">
      <c r="A26" s="133"/>
      <c r="B26" s="133"/>
      <c r="C26" s="323" t="s">
        <v>52</v>
      </c>
      <c r="D26" s="323"/>
      <c r="E26" s="49" t="str">
        <f>IF(D24 =0, "", G24/D24)</f>
        <v/>
      </c>
      <c r="F26" s="314"/>
      <c r="G26" s="314"/>
    </row>
    <row r="27" spans="1:10" x14ac:dyDescent="0.25">
      <c r="A27" s="314"/>
      <c r="B27" s="314"/>
      <c r="C27" s="314"/>
      <c r="D27" s="314"/>
      <c r="E27" s="314"/>
      <c r="F27" s="314"/>
      <c r="G27" s="314"/>
    </row>
  </sheetData>
  <sortState ref="A5:B22">
    <sortCondition ref="A5:A22"/>
  </sortState>
  <mergeCells count="10">
    <mergeCell ref="C26:D26"/>
    <mergeCell ref="F26:G26"/>
    <mergeCell ref="A27:G27"/>
    <mergeCell ref="I14:J14"/>
    <mergeCell ref="I15:J15"/>
    <mergeCell ref="A1:G1"/>
    <mergeCell ref="A2:G2"/>
    <mergeCell ref="A3:G3"/>
    <mergeCell ref="I6:L9"/>
    <mergeCell ref="A25:G25"/>
  </mergeCells>
  <dataValidations count="2">
    <dataValidation type="list" allowBlank="1" showInputMessage="1" showErrorMessage="1" sqref="E5:E22">
      <formula1>Grades</formula1>
    </dataValidation>
    <dataValidation type="list" allowBlank="1" showInputMessage="1" showErrorMessage="1" sqref="B5:B22">
      <formula1>Type</formula1>
    </dataValidation>
  </dataValidations>
  <pageMargins left="0.25" right="0.25" top="0.75" bottom="0.75" header="0.3" footer="0.3"/>
  <pageSetup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D13" sqref="D13"/>
    </sheetView>
  </sheetViews>
  <sheetFormatPr defaultRowHeight="14.4" x14ac:dyDescent="0.3"/>
  <cols>
    <col min="1" max="1" width="7.88671875" bestFit="1" customWidth="1"/>
    <col min="2" max="2" width="10.6640625" bestFit="1" customWidth="1"/>
    <col min="3" max="3" width="28.88671875" customWidth="1"/>
    <col min="4" max="4" width="157.44140625" bestFit="1" customWidth="1"/>
    <col min="5" max="5" width="31.5546875" customWidth="1"/>
    <col min="6" max="6" width="11.6640625" style="190" bestFit="1" customWidth="1"/>
  </cols>
  <sheetData>
    <row r="1" spans="1:6" x14ac:dyDescent="0.3">
      <c r="A1" s="21" t="s">
        <v>25</v>
      </c>
      <c r="B1" s="21" t="s">
        <v>26</v>
      </c>
      <c r="C1" s="21" t="s">
        <v>27</v>
      </c>
      <c r="D1" s="21" t="s">
        <v>28</v>
      </c>
      <c r="E1" s="21" t="s">
        <v>215</v>
      </c>
      <c r="F1" s="189" t="s">
        <v>216</v>
      </c>
    </row>
    <row r="2" spans="1:6" x14ac:dyDescent="0.3">
      <c r="A2">
        <v>0.1</v>
      </c>
      <c r="B2" s="22">
        <v>43347</v>
      </c>
      <c r="C2" t="s">
        <v>24</v>
      </c>
      <c r="D2" t="s">
        <v>29</v>
      </c>
      <c r="E2" s="188"/>
      <c r="F2" s="191"/>
    </row>
    <row r="3" spans="1:6" x14ac:dyDescent="0.3">
      <c r="A3">
        <v>0.2</v>
      </c>
      <c r="B3" s="22">
        <v>43403</v>
      </c>
      <c r="C3" t="s">
        <v>24</v>
      </c>
      <c r="D3" t="s">
        <v>207</v>
      </c>
      <c r="E3" s="188"/>
      <c r="F3" s="191"/>
    </row>
    <row r="4" spans="1:6" x14ac:dyDescent="0.3">
      <c r="A4">
        <v>0.3</v>
      </c>
      <c r="B4" s="22">
        <v>43417</v>
      </c>
      <c r="C4" t="s">
        <v>24</v>
      </c>
      <c r="D4" t="s">
        <v>213</v>
      </c>
      <c r="E4" s="188"/>
      <c r="F4" s="191"/>
    </row>
    <row r="5" spans="1:6" x14ac:dyDescent="0.3">
      <c r="A5">
        <v>1</v>
      </c>
      <c r="B5" s="22">
        <v>43502</v>
      </c>
      <c r="C5" t="s">
        <v>24</v>
      </c>
      <c r="D5" t="s">
        <v>217</v>
      </c>
    </row>
    <row r="6" spans="1:6" x14ac:dyDescent="0.3">
      <c r="A6">
        <v>2</v>
      </c>
      <c r="B6" s="22">
        <v>43565</v>
      </c>
      <c r="C6" t="s">
        <v>242</v>
      </c>
      <c r="D6" t="s">
        <v>243</v>
      </c>
    </row>
    <row r="7" spans="1:6" x14ac:dyDescent="0.3">
      <c r="A7">
        <v>3</v>
      </c>
      <c r="B7" s="22">
        <v>43566</v>
      </c>
      <c r="C7" t="s">
        <v>242</v>
      </c>
      <c r="D7" s="197" t="s">
        <v>245</v>
      </c>
    </row>
    <row r="8" spans="1:6" ht="28.8" x14ac:dyDescent="0.3">
      <c r="A8">
        <v>4</v>
      </c>
      <c r="B8" s="22">
        <v>43571</v>
      </c>
      <c r="C8" t="s">
        <v>242</v>
      </c>
      <c r="D8" s="59" t="s">
        <v>250</v>
      </c>
    </row>
    <row r="9" spans="1:6" x14ac:dyDescent="0.3">
      <c r="A9">
        <v>5</v>
      </c>
      <c r="B9" s="22">
        <v>43580</v>
      </c>
      <c r="C9" t="s">
        <v>242</v>
      </c>
      <c r="D9" t="s">
        <v>251</v>
      </c>
    </row>
    <row r="10" spans="1:6" x14ac:dyDescent="0.3">
      <c r="A10">
        <v>6</v>
      </c>
      <c r="B10" s="22">
        <v>43734</v>
      </c>
      <c r="C10" t="s">
        <v>242</v>
      </c>
      <c r="D10" t="s">
        <v>252</v>
      </c>
    </row>
    <row r="11" spans="1:6" ht="28.8" x14ac:dyDescent="0.3">
      <c r="A11">
        <v>7</v>
      </c>
      <c r="B11" s="22">
        <v>44218</v>
      </c>
      <c r="C11" t="s">
        <v>377</v>
      </c>
      <c r="D11" s="59" t="s">
        <v>378</v>
      </c>
    </row>
    <row r="12" spans="1:6" x14ac:dyDescent="0.3">
      <c r="A12">
        <v>8</v>
      </c>
      <c r="B12" s="22">
        <v>44232</v>
      </c>
      <c r="C12" t="s">
        <v>242</v>
      </c>
      <c r="D12" t="s">
        <v>382</v>
      </c>
    </row>
    <row r="13" spans="1:6" x14ac:dyDescent="0.3">
      <c r="A13">
        <v>9</v>
      </c>
      <c r="B13" s="22">
        <v>44239</v>
      </c>
      <c r="C13" t="s">
        <v>386</v>
      </c>
      <c r="D13" t="s">
        <v>387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0"/>
  <sheetViews>
    <sheetView tabSelected="1" workbookViewId="0">
      <selection activeCell="C1" sqref="C1"/>
    </sheetView>
  </sheetViews>
  <sheetFormatPr defaultRowHeight="14.4" x14ac:dyDescent="0.3"/>
  <cols>
    <col min="2" max="2" width="19" bestFit="1" customWidth="1"/>
    <col min="3" max="3" width="98.109375" style="59" customWidth="1"/>
    <col min="4" max="4" width="43.33203125" bestFit="1" customWidth="1"/>
  </cols>
  <sheetData>
    <row r="1" spans="2:4" s="21" customFormat="1" ht="15" thickBot="1" x14ac:dyDescent="0.35">
      <c r="B1" s="179"/>
      <c r="C1" s="180" t="s">
        <v>204</v>
      </c>
      <c r="D1" s="179"/>
    </row>
    <row r="2" spans="2:4" x14ac:dyDescent="0.3">
      <c r="C2" s="59" t="s">
        <v>208</v>
      </c>
    </row>
    <row r="3" spans="2:4" x14ac:dyDescent="0.3">
      <c r="C3" s="59" t="s">
        <v>209</v>
      </c>
    </row>
    <row r="4" spans="2:4" x14ac:dyDescent="0.3">
      <c r="C4" s="59" t="s">
        <v>210</v>
      </c>
    </row>
    <row r="5" spans="2:4" x14ac:dyDescent="0.3">
      <c r="C5" s="59" t="s">
        <v>205</v>
      </c>
    </row>
    <row r="6" spans="2:4" ht="15" thickBot="1" x14ac:dyDescent="0.35">
      <c r="C6" s="59" t="s">
        <v>211</v>
      </c>
    </row>
    <row r="7" spans="2:4" ht="15" thickBot="1" x14ac:dyDescent="0.35">
      <c r="B7" s="160" t="s">
        <v>68</v>
      </c>
      <c r="C7" s="161" t="s">
        <v>61</v>
      </c>
      <c r="D7" s="162" t="s">
        <v>62</v>
      </c>
    </row>
    <row r="8" spans="2:4" x14ac:dyDescent="0.3">
      <c r="B8" s="60" t="s">
        <v>69</v>
      </c>
      <c r="C8" s="59" t="s">
        <v>63</v>
      </c>
      <c r="D8" t="s">
        <v>64</v>
      </c>
    </row>
    <row r="9" spans="2:4" ht="72" x14ac:dyDescent="0.3">
      <c r="B9" s="60" t="s">
        <v>70</v>
      </c>
      <c r="C9" s="59" t="s">
        <v>72</v>
      </c>
      <c r="D9" t="s">
        <v>71</v>
      </c>
    </row>
    <row r="10" spans="2:4" ht="115.2" x14ac:dyDescent="0.3">
      <c r="B10" s="60" t="s">
        <v>73</v>
      </c>
      <c r="C10" s="59" t="s">
        <v>74</v>
      </c>
    </row>
    <row r="11" spans="2:4" ht="43.2" x14ac:dyDescent="0.3">
      <c r="B11" s="60" t="s">
        <v>75</v>
      </c>
      <c r="C11" s="59" t="s">
        <v>206</v>
      </c>
      <c r="D11" t="s">
        <v>202</v>
      </c>
    </row>
    <row r="12" spans="2:4" x14ac:dyDescent="0.3">
      <c r="B12" s="60"/>
    </row>
    <row r="13" spans="2:4" x14ac:dyDescent="0.3">
      <c r="B13" s="60"/>
    </row>
    <row r="14" spans="2:4" x14ac:dyDescent="0.3">
      <c r="B14" s="60"/>
    </row>
    <row r="15" spans="2:4" x14ac:dyDescent="0.3">
      <c r="B15" s="60"/>
    </row>
    <row r="16" spans="2:4" x14ac:dyDescent="0.3">
      <c r="B16" s="60"/>
    </row>
    <row r="17" spans="2:2" x14ac:dyDescent="0.3">
      <c r="B17" s="60"/>
    </row>
    <row r="18" spans="2:2" x14ac:dyDescent="0.3">
      <c r="B18" s="60"/>
    </row>
    <row r="19" spans="2:2" x14ac:dyDescent="0.3">
      <c r="B19" s="60"/>
    </row>
    <row r="20" spans="2:2" x14ac:dyDescent="0.3">
      <c r="B20" s="6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C6" sqref="C6"/>
    </sheetView>
  </sheetViews>
  <sheetFormatPr defaultRowHeight="14.4" x14ac:dyDescent="0.3"/>
  <cols>
    <col min="3" max="3" width="64" customWidth="1"/>
  </cols>
  <sheetData>
    <row r="1" spans="1:3" x14ac:dyDescent="0.3">
      <c r="A1" t="s">
        <v>55</v>
      </c>
      <c r="B1" t="s">
        <v>30</v>
      </c>
      <c r="C1" t="s">
        <v>76</v>
      </c>
    </row>
    <row r="2" spans="1:3" x14ac:dyDescent="0.3">
      <c r="A2" t="s">
        <v>177</v>
      </c>
      <c r="B2" t="s">
        <v>31</v>
      </c>
      <c r="C2" t="s">
        <v>81</v>
      </c>
    </row>
    <row r="3" spans="1:3" x14ac:dyDescent="0.3">
      <c r="A3" t="s">
        <v>59</v>
      </c>
      <c r="B3" t="s">
        <v>32</v>
      </c>
      <c r="C3" t="s">
        <v>195</v>
      </c>
    </row>
    <row r="4" spans="1:3" x14ac:dyDescent="0.3">
      <c r="A4" t="s">
        <v>58</v>
      </c>
      <c r="B4" t="s">
        <v>33</v>
      </c>
      <c r="C4" t="s">
        <v>77</v>
      </c>
    </row>
    <row r="5" spans="1:3" x14ac:dyDescent="0.3">
      <c r="A5" t="s">
        <v>226</v>
      </c>
      <c r="B5" t="s">
        <v>34</v>
      </c>
      <c r="C5" t="s">
        <v>78</v>
      </c>
    </row>
    <row r="6" spans="1:3" x14ac:dyDescent="0.3">
      <c r="A6" t="s">
        <v>60</v>
      </c>
      <c r="B6" t="s">
        <v>35</v>
      </c>
      <c r="C6" t="s">
        <v>79</v>
      </c>
    </row>
    <row r="7" spans="1:3" x14ac:dyDescent="0.3">
      <c r="C7" t="s">
        <v>196</v>
      </c>
    </row>
    <row r="8" spans="1:3" x14ac:dyDescent="0.3">
      <c r="C8" t="s">
        <v>80</v>
      </c>
    </row>
    <row r="9" spans="1:3" x14ac:dyDescent="0.3">
      <c r="C9" t="s">
        <v>197</v>
      </c>
    </row>
    <row r="10" spans="1:3" x14ac:dyDescent="0.3">
      <c r="C10" t="s">
        <v>198</v>
      </c>
    </row>
    <row r="11" spans="1:3" x14ac:dyDescent="0.3">
      <c r="C11" t="s">
        <v>199</v>
      </c>
    </row>
    <row r="12" spans="1:3" x14ac:dyDescent="0.3">
      <c r="C12" t="s">
        <v>200</v>
      </c>
    </row>
    <row r="13" spans="1:3" x14ac:dyDescent="0.3">
      <c r="C13" t="s">
        <v>201</v>
      </c>
    </row>
    <row r="14" spans="1:3" x14ac:dyDescent="0.3">
      <c r="C14" t="s">
        <v>218</v>
      </c>
    </row>
    <row r="15" spans="1:3" x14ac:dyDescent="0.3">
      <c r="C15" t="s">
        <v>246</v>
      </c>
    </row>
    <row r="16" spans="1:3" x14ac:dyDescent="0.3">
      <c r="C16" t="s">
        <v>248</v>
      </c>
    </row>
    <row r="17" spans="3:3" x14ac:dyDescent="0.3">
      <c r="C17" t="s">
        <v>249</v>
      </c>
    </row>
    <row r="18" spans="3:3" x14ac:dyDescent="0.3">
      <c r="C18" t="s">
        <v>247</v>
      </c>
    </row>
  </sheetData>
  <sortState ref="A2:A5">
    <sortCondition ref="A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8"/>
  <sheetViews>
    <sheetView zoomScaleNormal="100" workbookViewId="0">
      <selection activeCell="G7" sqref="G7"/>
    </sheetView>
  </sheetViews>
  <sheetFormatPr defaultColWidth="9.109375" defaultRowHeight="13.2" x14ac:dyDescent="0.25"/>
  <cols>
    <col min="1" max="1" width="15.88671875" style="1" bestFit="1" customWidth="1"/>
    <col min="2" max="2" width="24.33203125" style="1" customWidth="1"/>
    <col min="3" max="3" width="23.44140625" style="1" customWidth="1"/>
    <col min="4" max="4" width="10" style="1" bestFit="1" customWidth="1"/>
    <col min="5" max="5" width="15.109375" style="1" customWidth="1"/>
    <col min="6" max="6" width="30.88671875" style="1" bestFit="1" customWidth="1"/>
    <col min="7" max="7" width="23.33203125" style="1" bestFit="1" customWidth="1"/>
    <col min="8" max="16384" width="9.109375" style="1"/>
  </cols>
  <sheetData>
    <row r="1" spans="1:7" ht="45.6" customHeight="1" x14ac:dyDescent="0.25">
      <c r="A1" s="263"/>
      <c r="B1" s="263"/>
      <c r="C1" s="263"/>
      <c r="D1" s="263"/>
      <c r="E1" s="263"/>
      <c r="F1" s="263"/>
      <c r="G1" s="263"/>
    </row>
    <row r="2" spans="1:7" ht="13.95" customHeight="1" x14ac:dyDescent="0.25">
      <c r="A2" s="270" t="s">
        <v>0</v>
      </c>
      <c r="B2" s="270"/>
      <c r="C2" s="270"/>
      <c r="D2" s="270"/>
      <c r="E2" s="270"/>
      <c r="F2" s="270"/>
      <c r="G2" s="270"/>
    </row>
    <row r="3" spans="1:7" ht="14.25" customHeight="1" thickBot="1" x14ac:dyDescent="0.3">
      <c r="A3" s="270"/>
      <c r="B3" s="270"/>
      <c r="C3" s="270"/>
      <c r="D3" s="270"/>
      <c r="E3" s="270"/>
      <c r="F3" s="270"/>
      <c r="G3" s="270"/>
    </row>
    <row r="4" spans="1:7" ht="14.25" customHeight="1" thickBot="1" x14ac:dyDescent="0.3">
      <c r="A4" s="68"/>
      <c r="B4" s="69" t="s">
        <v>5</v>
      </c>
      <c r="C4" s="70" t="s">
        <v>6</v>
      </c>
      <c r="D4" s="71" t="s">
        <v>36</v>
      </c>
      <c r="E4" s="266" t="s">
        <v>7</v>
      </c>
      <c r="F4" s="267"/>
      <c r="G4" s="82" t="s">
        <v>76</v>
      </c>
    </row>
    <row r="5" spans="1:7" ht="14.25" customHeight="1" x14ac:dyDescent="0.3">
      <c r="A5" s="72" t="s">
        <v>1</v>
      </c>
      <c r="B5" s="73"/>
      <c r="C5" s="73"/>
      <c r="D5" s="157"/>
      <c r="E5" s="264"/>
      <c r="F5" s="265"/>
      <c r="G5" s="7"/>
    </row>
    <row r="6" spans="1:7" ht="6" customHeight="1" thickBot="1" x14ac:dyDescent="0.35">
      <c r="A6" s="83"/>
      <c r="B6" s="63"/>
      <c r="C6" s="63"/>
      <c r="D6" s="158"/>
      <c r="E6" s="64"/>
      <c r="F6" s="74"/>
      <c r="G6" s="7"/>
    </row>
    <row r="7" spans="1:7" ht="14.25" customHeight="1" thickBot="1" x14ac:dyDescent="0.3">
      <c r="A7" s="85" t="s">
        <v>2</v>
      </c>
      <c r="B7" s="86"/>
      <c r="C7" s="86"/>
      <c r="D7" s="159"/>
      <c r="E7" s="268"/>
      <c r="F7" s="269"/>
      <c r="G7" s="87" t="s">
        <v>81</v>
      </c>
    </row>
    <row r="8" spans="1:7" ht="6" customHeight="1" thickBot="1" x14ac:dyDescent="0.3">
      <c r="A8" s="84"/>
      <c r="B8" s="65"/>
      <c r="C8" s="63"/>
      <c r="D8" s="66"/>
      <c r="E8" s="67"/>
      <c r="F8" s="75"/>
      <c r="G8" s="7"/>
    </row>
    <row r="9" spans="1:7" ht="14.25" customHeight="1" thickBot="1" x14ac:dyDescent="0.3">
      <c r="A9" s="76" t="s">
        <v>214</v>
      </c>
      <c r="B9" s="156"/>
      <c r="C9" s="261" t="s">
        <v>203</v>
      </c>
      <c r="D9" s="262"/>
      <c r="E9" s="262"/>
      <c r="F9" s="262"/>
      <c r="G9" s="262"/>
    </row>
    <row r="10" spans="1:7" ht="6" customHeight="1" thickBot="1" x14ac:dyDescent="0.3">
      <c r="A10" s="77"/>
      <c r="B10" s="78"/>
      <c r="C10" s="79"/>
      <c r="D10" s="80"/>
      <c r="E10" s="80"/>
      <c r="F10" s="81"/>
      <c r="G10" s="7"/>
    </row>
    <row r="11" spans="1:7" x14ac:dyDescent="0.25">
      <c r="D11" s="37"/>
      <c r="E11" s="37"/>
      <c r="F11" s="38"/>
    </row>
    <row r="12" spans="1:7" x14ac:dyDescent="0.25">
      <c r="A12" s="7"/>
      <c r="B12" s="2"/>
      <c r="C12" s="3"/>
      <c r="D12" s="10"/>
      <c r="E12" s="37"/>
      <c r="F12" s="39"/>
    </row>
    <row r="13" spans="1:7" x14ac:dyDescent="0.25">
      <c r="A13" s="7"/>
      <c r="B13" s="4" t="s">
        <v>65</v>
      </c>
      <c r="C13" s="153" t="str">
        <f>XferGPA</f>
        <v/>
      </c>
      <c r="D13" s="10"/>
      <c r="F13" s="39"/>
    </row>
    <row r="14" spans="1:7" x14ac:dyDescent="0.25">
      <c r="A14" s="7"/>
      <c r="B14" s="2"/>
      <c r="C14" s="154"/>
      <c r="D14" s="10"/>
      <c r="F14" s="39"/>
    </row>
    <row r="15" spans="1:7" x14ac:dyDescent="0.25">
      <c r="A15" s="7"/>
      <c r="B15" s="4" t="s">
        <v>51</v>
      </c>
      <c r="C15" s="153" t="str">
        <f>LSGPA</f>
        <v/>
      </c>
      <c r="D15" s="10"/>
      <c r="F15" s="38"/>
    </row>
    <row r="16" spans="1:7" x14ac:dyDescent="0.25">
      <c r="A16" s="7"/>
      <c r="B16" s="2"/>
      <c r="C16" s="155"/>
      <c r="D16" s="10"/>
      <c r="F16" s="39"/>
    </row>
    <row r="17" spans="1:6" x14ac:dyDescent="0.25">
      <c r="A17" s="7"/>
      <c r="B17" s="4" t="s">
        <v>52</v>
      </c>
      <c r="C17" s="153">
        <f>SUM(MCGPA,ArtEdGPA,BioGPA,ChemGPA,ESciGPA,EngGPA,GSciGPA,HSTGPA,MathGPA,Music!MUGPA,PEGPA,PHyGPA,SPAGPA)</f>
        <v>0</v>
      </c>
      <c r="D17" s="10"/>
      <c r="F17" s="39"/>
    </row>
    <row r="18" spans="1:6" x14ac:dyDescent="0.25">
      <c r="A18" s="7"/>
      <c r="B18" s="2"/>
      <c r="C18" s="5"/>
      <c r="D18" s="10"/>
    </row>
  </sheetData>
  <mergeCells count="6">
    <mergeCell ref="C9:G9"/>
    <mergeCell ref="A1:G1"/>
    <mergeCell ref="E5:F5"/>
    <mergeCell ref="E4:F4"/>
    <mergeCell ref="E7:F7"/>
    <mergeCell ref="A2:G3"/>
  </mergeCells>
  <conditionalFormatting sqref="B5:F8">
    <cfRule type="containsText" dxfId="1" priority="1" operator="containsText" text=" ">
      <formula>NOT(ISERROR(SEARCH(" ",B5)))</formula>
    </cfRule>
  </conditionalFormatting>
  <pageMargins left="0.25" right="0.25" top="0.75" bottom="0.75" header="0.3" footer="0.3"/>
  <pageSetup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Admin!$C$2:$C$18</xm:f>
          </x14:formula1>
          <xm:sqref>G7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G36"/>
  <sheetViews>
    <sheetView topLeftCell="A3" zoomScale="130" zoomScaleNormal="130" workbookViewId="0">
      <selection activeCell="D24" sqref="D24:E24"/>
    </sheetView>
  </sheetViews>
  <sheetFormatPr defaultColWidth="9.109375" defaultRowHeight="13.2" x14ac:dyDescent="0.25"/>
  <cols>
    <col min="1" max="1" width="1.5546875" style="1" customWidth="1"/>
    <col min="2" max="2" width="28.33203125" style="1" customWidth="1"/>
    <col min="3" max="3" width="12" style="1" bestFit="1" customWidth="1"/>
    <col min="4" max="4" width="13.44140625" style="9" customWidth="1"/>
    <col min="5" max="5" width="8.5546875" style="9" customWidth="1"/>
    <col min="6" max="6" width="13.109375" style="168" bestFit="1" customWidth="1"/>
    <col min="7" max="7" width="40.109375" style="1" customWidth="1"/>
    <col min="8" max="16384" width="9.109375" style="1"/>
  </cols>
  <sheetData>
    <row r="1" spans="2:7" ht="45.6" customHeight="1" thickBot="1" x14ac:dyDescent="0.3">
      <c r="B1" s="275"/>
      <c r="C1" s="276"/>
      <c r="D1" s="276"/>
      <c r="E1" s="276"/>
      <c r="F1" s="276"/>
      <c r="G1" s="277"/>
    </row>
    <row r="2" spans="2:7" ht="13.95" customHeight="1" x14ac:dyDescent="0.25">
      <c r="B2" s="278" t="s">
        <v>0</v>
      </c>
      <c r="C2" s="279"/>
      <c r="D2" s="279"/>
      <c r="E2" s="279"/>
      <c r="F2" s="279"/>
      <c r="G2" s="280"/>
    </row>
    <row r="3" spans="2:7" ht="14.25" customHeight="1" thickBot="1" x14ac:dyDescent="0.3">
      <c r="B3" s="281" t="s">
        <v>66</v>
      </c>
      <c r="C3" s="282"/>
      <c r="D3" s="282"/>
      <c r="E3" s="282"/>
      <c r="F3" s="282"/>
      <c r="G3" s="283"/>
    </row>
    <row r="4" spans="2:7" ht="40.200000000000003" thickBot="1" x14ac:dyDescent="0.3">
      <c r="B4" s="287" t="s">
        <v>3</v>
      </c>
      <c r="C4" s="288"/>
      <c r="D4" s="23" t="s">
        <v>4</v>
      </c>
      <c r="E4" s="24" t="s">
        <v>9</v>
      </c>
      <c r="F4" s="163" t="s">
        <v>8</v>
      </c>
      <c r="G4" s="29" t="s">
        <v>41</v>
      </c>
    </row>
    <row r="5" spans="2:7" x14ac:dyDescent="0.25">
      <c r="B5" s="289"/>
      <c r="C5" s="290"/>
      <c r="D5" s="57"/>
      <c r="E5" s="57"/>
      <c r="F5" s="169" t="str">
        <f t="shared" ref="F5:F21" si="0">IF(B5 = "", "", E5/D5)</f>
        <v/>
      </c>
      <c r="G5" s="58"/>
    </row>
    <row r="6" spans="2:7" ht="14.25" customHeight="1" x14ac:dyDescent="0.25">
      <c r="B6" s="291"/>
      <c r="C6" s="292"/>
      <c r="D6" s="11"/>
      <c r="E6" s="11"/>
      <c r="F6" s="169" t="str">
        <f t="shared" si="0"/>
        <v/>
      </c>
      <c r="G6" s="56"/>
    </row>
    <row r="7" spans="2:7" x14ac:dyDescent="0.25">
      <c r="B7" s="293"/>
      <c r="C7" s="272"/>
      <c r="D7" s="11"/>
      <c r="E7" s="11"/>
      <c r="F7" s="169" t="str">
        <f t="shared" si="0"/>
        <v/>
      </c>
      <c r="G7" s="56"/>
    </row>
    <row r="8" spans="2:7" x14ac:dyDescent="0.25">
      <c r="B8" s="293"/>
      <c r="C8" s="272"/>
      <c r="D8" s="11"/>
      <c r="E8" s="11"/>
      <c r="F8" s="169" t="str">
        <f t="shared" si="0"/>
        <v/>
      </c>
      <c r="G8" s="56"/>
    </row>
    <row r="9" spans="2:7" x14ac:dyDescent="0.25">
      <c r="B9" s="293"/>
      <c r="C9" s="272"/>
      <c r="D9" s="11"/>
      <c r="E9" s="11"/>
      <c r="F9" s="169" t="str">
        <f t="shared" si="0"/>
        <v/>
      </c>
      <c r="G9" s="56"/>
    </row>
    <row r="10" spans="2:7" x14ac:dyDescent="0.25">
      <c r="B10" s="271"/>
      <c r="C10" s="272"/>
      <c r="D10" s="11"/>
      <c r="E10" s="11"/>
      <c r="F10" s="169" t="str">
        <f t="shared" si="0"/>
        <v/>
      </c>
      <c r="G10" s="56"/>
    </row>
    <row r="11" spans="2:7" x14ac:dyDescent="0.25">
      <c r="B11" s="271"/>
      <c r="C11" s="272"/>
      <c r="D11" s="12"/>
      <c r="E11" s="12"/>
      <c r="F11" s="169" t="str">
        <f t="shared" si="0"/>
        <v/>
      </c>
      <c r="G11" s="56"/>
    </row>
    <row r="12" spans="2:7" x14ac:dyDescent="0.25">
      <c r="B12" s="271"/>
      <c r="C12" s="272"/>
      <c r="D12" s="12"/>
      <c r="E12" s="12"/>
      <c r="F12" s="169" t="str">
        <f t="shared" si="0"/>
        <v/>
      </c>
      <c r="G12" s="56"/>
    </row>
    <row r="13" spans="2:7" x14ac:dyDescent="0.25">
      <c r="B13" s="271"/>
      <c r="C13" s="272"/>
      <c r="D13" s="12"/>
      <c r="E13" s="12"/>
      <c r="F13" s="169" t="str">
        <f t="shared" si="0"/>
        <v/>
      </c>
      <c r="G13" s="56"/>
    </row>
    <row r="14" spans="2:7" x14ac:dyDescent="0.25">
      <c r="B14" s="271"/>
      <c r="C14" s="272"/>
      <c r="D14" s="12"/>
      <c r="E14" s="12"/>
      <c r="F14" s="169" t="str">
        <f t="shared" si="0"/>
        <v/>
      </c>
      <c r="G14" s="56"/>
    </row>
    <row r="15" spans="2:7" x14ac:dyDescent="0.25">
      <c r="B15" s="271"/>
      <c r="C15" s="272"/>
      <c r="D15" s="12"/>
      <c r="E15" s="12"/>
      <c r="F15" s="169" t="str">
        <f t="shared" si="0"/>
        <v/>
      </c>
      <c r="G15" s="56"/>
    </row>
    <row r="16" spans="2:7" x14ac:dyDescent="0.25">
      <c r="B16" s="271"/>
      <c r="C16" s="272"/>
      <c r="D16" s="12"/>
      <c r="E16" s="12"/>
      <c r="F16" s="169" t="str">
        <f t="shared" si="0"/>
        <v/>
      </c>
      <c r="G16" s="56"/>
    </row>
    <row r="17" spans="2:7" x14ac:dyDescent="0.25">
      <c r="B17" s="271"/>
      <c r="C17" s="272"/>
      <c r="D17" s="12"/>
      <c r="E17" s="12"/>
      <c r="F17" s="169" t="str">
        <f t="shared" si="0"/>
        <v/>
      </c>
      <c r="G17" s="56"/>
    </row>
    <row r="18" spans="2:7" x14ac:dyDescent="0.25">
      <c r="B18" s="271"/>
      <c r="C18" s="272"/>
      <c r="D18" s="12"/>
      <c r="E18" s="12"/>
      <c r="F18" s="169" t="str">
        <f t="shared" si="0"/>
        <v/>
      </c>
      <c r="G18" s="56"/>
    </row>
    <row r="19" spans="2:7" x14ac:dyDescent="0.25">
      <c r="B19" s="271"/>
      <c r="C19" s="272"/>
      <c r="D19" s="12"/>
      <c r="E19" s="12"/>
      <c r="F19" s="169" t="str">
        <f t="shared" si="0"/>
        <v/>
      </c>
      <c r="G19" s="56"/>
    </row>
    <row r="20" spans="2:7" x14ac:dyDescent="0.25">
      <c r="B20" s="271"/>
      <c r="C20" s="272"/>
      <c r="D20" s="12"/>
      <c r="E20" s="12"/>
      <c r="F20" s="169" t="str">
        <f t="shared" si="0"/>
        <v/>
      </c>
      <c r="G20" s="56"/>
    </row>
    <row r="21" spans="2:7" ht="13.8" thickBot="1" x14ac:dyDescent="0.3">
      <c r="B21" s="284"/>
      <c r="C21" s="285"/>
      <c r="D21" s="28"/>
      <c r="E21" s="28"/>
      <c r="F21" s="169" t="str">
        <f t="shared" si="0"/>
        <v/>
      </c>
      <c r="G21" s="56"/>
    </row>
    <row r="22" spans="2:7" ht="7.5" customHeight="1" x14ac:dyDescent="0.25">
      <c r="B22" s="286"/>
      <c r="C22" s="286"/>
      <c r="D22" s="286"/>
      <c r="E22" s="286"/>
      <c r="F22" s="286"/>
      <c r="G22" s="7"/>
    </row>
    <row r="23" spans="2:7" ht="15.6" x14ac:dyDescent="0.3">
      <c r="B23" s="6"/>
      <c r="C23" s="16" t="s">
        <v>10</v>
      </c>
      <c r="D23" s="15">
        <f>SUM(D5:D21)</f>
        <v>0</v>
      </c>
      <c r="E23" s="15">
        <f>SUM(E5:E21)</f>
        <v>0</v>
      </c>
      <c r="F23" s="164"/>
      <c r="G23" s="30"/>
    </row>
    <row r="24" spans="2:7" ht="15" customHeight="1" x14ac:dyDescent="0.25">
      <c r="B24" s="17"/>
      <c r="C24" s="17"/>
      <c r="D24" s="273" t="s">
        <v>67</v>
      </c>
      <c r="E24" s="274"/>
      <c r="F24" s="165" t="str">
        <f>IF(D23=0, "",E23/D23)</f>
        <v/>
      </c>
      <c r="G24" s="7"/>
    </row>
    <row r="25" spans="2:7" x14ac:dyDescent="0.25">
      <c r="B25" s="7"/>
      <c r="C25" s="7"/>
      <c r="D25" s="13"/>
      <c r="E25" s="13"/>
      <c r="F25" s="166"/>
      <c r="G25" s="7"/>
    </row>
    <row r="31" spans="2:7" x14ac:dyDescent="0.25">
      <c r="B31" s="8"/>
      <c r="C31" s="8"/>
      <c r="D31" s="14"/>
      <c r="E31" s="14"/>
      <c r="F31" s="167"/>
    </row>
    <row r="36" spans="2:3" x14ac:dyDescent="0.25">
      <c r="B36" s="8"/>
      <c r="C36" s="8"/>
    </row>
  </sheetData>
  <mergeCells count="23">
    <mergeCell ref="D24:E24"/>
    <mergeCell ref="B1:G1"/>
    <mergeCell ref="B2:G2"/>
    <mergeCell ref="B3:G3"/>
    <mergeCell ref="B21:C21"/>
    <mergeCell ref="B22:F22"/>
    <mergeCell ref="B4:C4"/>
    <mergeCell ref="B5:C5"/>
    <mergeCell ref="B6:C6"/>
    <mergeCell ref="B7:C7"/>
    <mergeCell ref="B8:C8"/>
    <mergeCell ref="B9:C9"/>
    <mergeCell ref="B17:C17"/>
    <mergeCell ref="B18:C18"/>
    <mergeCell ref="B19:C19"/>
    <mergeCell ref="B20:C20"/>
    <mergeCell ref="B10:C10"/>
    <mergeCell ref="B16:C16"/>
    <mergeCell ref="B14:C14"/>
    <mergeCell ref="B15:C15"/>
    <mergeCell ref="B11:C11"/>
    <mergeCell ref="B12:C12"/>
    <mergeCell ref="B13:C13"/>
  </mergeCells>
  <pageMargins left="0.25" right="0.25" top="0.75" bottom="0.75" header="0.3" footer="0.3"/>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24"/>
  <sheetViews>
    <sheetView topLeftCell="A4" zoomScale="130" zoomScaleNormal="130" zoomScalePageLayoutView="130" workbookViewId="0">
      <selection activeCell="H12" sqref="H12"/>
    </sheetView>
  </sheetViews>
  <sheetFormatPr defaultColWidth="9.109375" defaultRowHeight="13.2" x14ac:dyDescent="0.25"/>
  <cols>
    <col min="1" max="1" width="14.33203125" style="42" bestFit="1" customWidth="1"/>
    <col min="2" max="2" width="15.88671875" style="42" bestFit="1" customWidth="1"/>
    <col min="3" max="3" width="8.5546875" style="42" bestFit="1" customWidth="1"/>
    <col min="4" max="4" width="9.109375" style="42"/>
    <col min="5" max="5" width="7.44140625" style="42" bestFit="1" customWidth="1"/>
    <col min="6" max="6" width="6.5546875" style="42" customWidth="1"/>
    <col min="7" max="16384" width="9.109375" style="42"/>
  </cols>
  <sheetData>
    <row r="1" spans="1:11" ht="44.25" customHeight="1" thickBot="1" x14ac:dyDescent="0.3">
      <c r="A1" s="297"/>
      <c r="B1" s="298"/>
      <c r="C1" s="298"/>
      <c r="D1" s="298"/>
      <c r="E1" s="298"/>
      <c r="F1" s="299"/>
    </row>
    <row r="2" spans="1:11" ht="13.95" customHeight="1" x14ac:dyDescent="0.25">
      <c r="A2" s="308" t="s">
        <v>0</v>
      </c>
      <c r="B2" s="309"/>
      <c r="C2" s="309"/>
      <c r="D2" s="309"/>
      <c r="E2" s="309"/>
      <c r="F2" s="310"/>
      <c r="H2" s="50"/>
    </row>
    <row r="3" spans="1:11" ht="14.25" customHeight="1" thickBot="1" x14ac:dyDescent="0.3">
      <c r="A3" s="311" t="s">
        <v>11</v>
      </c>
      <c r="B3" s="312"/>
      <c r="C3" s="312"/>
      <c r="D3" s="312"/>
      <c r="E3" s="312"/>
      <c r="F3" s="313"/>
    </row>
    <row r="4" spans="1:11" s="43" customFormat="1" ht="40.200000000000003" thickBot="1" x14ac:dyDescent="0.35">
      <c r="A4" s="53" t="s">
        <v>37</v>
      </c>
      <c r="B4" s="52" t="s">
        <v>12</v>
      </c>
      <c r="C4" s="54" t="s">
        <v>38</v>
      </c>
      <c r="D4" s="52" t="s">
        <v>39</v>
      </c>
      <c r="E4" s="260" t="s">
        <v>13</v>
      </c>
      <c r="F4" s="27" t="s">
        <v>14</v>
      </c>
    </row>
    <row r="5" spans="1:11" ht="13.8" thickBot="1" x14ac:dyDescent="0.3">
      <c r="A5" s="61" t="s">
        <v>15</v>
      </c>
      <c r="B5" s="18"/>
      <c r="C5" s="170"/>
      <c r="D5" s="208"/>
      <c r="E5" s="48" t="str">
        <f>IF(C5="","",(IF(D5="A", 4, (IF(D5="B", 3, (IF(D5="C", 2, (IF(D5="D", 1, 0)))))))))</f>
        <v/>
      </c>
      <c r="F5" s="144">
        <f t="shared" ref="F5" si="0">PRODUCT(C5:E5)</f>
        <v>0</v>
      </c>
    </row>
    <row r="6" spans="1:11" ht="14.25" customHeight="1" thickTop="1" thickBot="1" x14ac:dyDescent="0.3">
      <c r="A6" s="62" t="s">
        <v>16</v>
      </c>
      <c r="B6" s="19"/>
      <c r="C6" s="172"/>
      <c r="D6" s="209"/>
      <c r="E6" s="48" t="str">
        <f t="shared" ref="E6:E17" si="1">IF(C6="","",(IF(D6="A", 4, (IF(D6="B", 3, (IF(D6="C", 2, (IF(D6="D", 1, 0)))))))))</f>
        <v/>
      </c>
      <c r="F6" s="144">
        <f>PRODUCT(C6:E6)</f>
        <v>0</v>
      </c>
      <c r="H6" s="300" t="s">
        <v>40</v>
      </c>
      <c r="I6" s="301"/>
      <c r="J6" s="301"/>
      <c r="K6" s="301"/>
    </row>
    <row r="7" spans="1:11" ht="14.4" thickTop="1" thickBot="1" x14ac:dyDescent="0.3">
      <c r="A7" s="61" t="s">
        <v>17</v>
      </c>
      <c r="B7" s="18"/>
      <c r="C7" s="170"/>
      <c r="D7" s="208"/>
      <c r="E7" s="48" t="str">
        <f t="shared" si="1"/>
        <v/>
      </c>
      <c r="F7" s="144">
        <f>PRODUCT(C7:E7)</f>
        <v>0</v>
      </c>
      <c r="H7" s="301"/>
      <c r="I7" s="301"/>
      <c r="J7" s="301"/>
      <c r="K7" s="301"/>
    </row>
    <row r="8" spans="1:11" ht="14.4" thickTop="1" thickBot="1" x14ac:dyDescent="0.3">
      <c r="A8" s="61" t="s">
        <v>18</v>
      </c>
      <c r="B8" s="18"/>
      <c r="C8" s="170"/>
      <c r="D8" s="208"/>
      <c r="E8" s="48" t="str">
        <f t="shared" si="1"/>
        <v/>
      </c>
      <c r="F8" s="144">
        <f>PRODUCT(C8:E8)</f>
        <v>0</v>
      </c>
      <c r="H8" s="301"/>
      <c r="I8" s="301"/>
      <c r="J8" s="301"/>
      <c r="K8" s="301"/>
    </row>
    <row r="9" spans="1:11" ht="14.4" thickTop="1" thickBot="1" x14ac:dyDescent="0.3">
      <c r="A9" s="61" t="s">
        <v>18</v>
      </c>
      <c r="B9" s="18"/>
      <c r="C9" s="170"/>
      <c r="D9" s="208"/>
      <c r="E9" s="48" t="str">
        <f t="shared" si="1"/>
        <v/>
      </c>
      <c r="F9" s="144">
        <f>PRODUCT(C9:E9)</f>
        <v>0</v>
      </c>
      <c r="H9" s="301"/>
      <c r="I9" s="301"/>
      <c r="J9" s="301"/>
      <c r="K9" s="301"/>
    </row>
    <row r="10" spans="1:11" ht="13.8" thickTop="1" x14ac:dyDescent="0.25">
      <c r="A10" s="61" t="s">
        <v>383</v>
      </c>
      <c r="B10" s="18"/>
      <c r="C10" s="170"/>
      <c r="D10" s="208"/>
      <c r="E10" s="48" t="str">
        <f t="shared" si="1"/>
        <v/>
      </c>
      <c r="F10" s="144">
        <f t="shared" ref="F10:F11" si="2">PRODUCT(C10:E10)</f>
        <v>0</v>
      </c>
      <c r="H10" s="195"/>
      <c r="I10" s="195"/>
      <c r="J10" s="195"/>
      <c r="K10" s="195"/>
    </row>
    <row r="11" spans="1:11" x14ac:dyDescent="0.25">
      <c r="A11" s="61" t="s">
        <v>20</v>
      </c>
      <c r="B11" s="18"/>
      <c r="C11" s="170"/>
      <c r="D11" s="208"/>
      <c r="E11" s="48" t="str">
        <f t="shared" si="1"/>
        <v/>
      </c>
      <c r="F11" s="144">
        <f t="shared" si="2"/>
        <v>0</v>
      </c>
    </row>
    <row r="12" spans="1:11" x14ac:dyDescent="0.25">
      <c r="A12" s="61" t="s">
        <v>20</v>
      </c>
      <c r="B12" s="18"/>
      <c r="C12" s="170"/>
      <c r="D12" s="208"/>
      <c r="E12" s="48" t="str">
        <f t="shared" si="1"/>
        <v/>
      </c>
      <c r="F12" s="144">
        <f t="shared" ref="F12:F14" si="3">PRODUCT(C12:E12)</f>
        <v>0</v>
      </c>
    </row>
    <row r="13" spans="1:11" x14ac:dyDescent="0.25">
      <c r="A13" s="61" t="s">
        <v>21</v>
      </c>
      <c r="B13" s="18"/>
      <c r="C13" s="170"/>
      <c r="D13" s="208"/>
      <c r="E13" s="48" t="str">
        <f t="shared" si="1"/>
        <v/>
      </c>
      <c r="F13" s="144">
        <f t="shared" si="3"/>
        <v>0</v>
      </c>
    </row>
    <row r="14" spans="1:11" x14ac:dyDescent="0.25">
      <c r="A14" s="61" t="s">
        <v>21</v>
      </c>
      <c r="B14" s="18"/>
      <c r="C14" s="170"/>
      <c r="D14" s="208"/>
      <c r="E14" s="48" t="str">
        <f t="shared" si="1"/>
        <v/>
      </c>
      <c r="F14" s="144">
        <f t="shared" si="3"/>
        <v>0</v>
      </c>
    </row>
    <row r="15" spans="1:11" x14ac:dyDescent="0.25">
      <c r="A15" s="61" t="s">
        <v>22</v>
      </c>
      <c r="B15" s="18"/>
      <c r="C15" s="170"/>
      <c r="D15" s="208"/>
      <c r="E15" s="48" t="str">
        <f t="shared" si="1"/>
        <v/>
      </c>
      <c r="F15" s="144">
        <f>PRODUCT(C15:E15)</f>
        <v>0</v>
      </c>
    </row>
    <row r="16" spans="1:11" x14ac:dyDescent="0.25">
      <c r="A16" s="61" t="s">
        <v>22</v>
      </c>
      <c r="B16" s="18"/>
      <c r="C16" s="170"/>
      <c r="D16" s="208"/>
      <c r="E16" s="48" t="str">
        <f t="shared" si="1"/>
        <v/>
      </c>
      <c r="F16" s="144">
        <f>PRODUCT(C16:E16)</f>
        <v>0</v>
      </c>
    </row>
    <row r="17" spans="1:6" ht="13.8" thickBot="1" x14ac:dyDescent="0.3">
      <c r="A17" s="62" t="s">
        <v>23</v>
      </c>
      <c r="B17" s="19"/>
      <c r="C17" s="171"/>
      <c r="D17" s="208"/>
      <c r="E17" s="48" t="str">
        <f t="shared" si="1"/>
        <v/>
      </c>
      <c r="F17" s="144">
        <f>PRODUCT(C17:E17)</f>
        <v>0</v>
      </c>
    </row>
    <row r="18" spans="1:6" ht="15.6" customHeight="1" x14ac:dyDescent="0.25">
      <c r="A18" s="173"/>
      <c r="B18" s="174"/>
      <c r="C18" s="174"/>
      <c r="D18" s="174"/>
      <c r="E18" s="26"/>
      <c r="F18" s="181"/>
    </row>
    <row r="19" spans="1:6" ht="15" x14ac:dyDescent="0.25">
      <c r="A19" s="175"/>
      <c r="B19" s="41" t="s">
        <v>56</v>
      </c>
      <c r="C19" s="184">
        <f>SUM(C5:C17)</f>
        <v>0</v>
      </c>
      <c r="D19" s="176" t="s">
        <v>10</v>
      </c>
      <c r="E19" s="48">
        <f>SUM(E5:E17)</f>
        <v>0</v>
      </c>
      <c r="F19" s="182">
        <f>SUM(F5:F17)</f>
        <v>0</v>
      </c>
    </row>
    <row r="20" spans="1:6" ht="10.5" customHeight="1" x14ac:dyDescent="0.25">
      <c r="A20" s="302"/>
      <c r="B20" s="303"/>
      <c r="C20" s="303"/>
      <c r="D20" s="303"/>
      <c r="E20" s="303"/>
      <c r="F20" s="304"/>
    </row>
    <row r="21" spans="1:6" x14ac:dyDescent="0.25">
      <c r="A21" s="305"/>
      <c r="B21" s="306"/>
      <c r="C21" s="177" t="s">
        <v>49</v>
      </c>
      <c r="D21" s="178" t="str">
        <f>IF(C19 =0, "", F19/C19)</f>
        <v/>
      </c>
      <c r="E21" s="306"/>
      <c r="F21" s="307"/>
    </row>
    <row r="22" spans="1:6" ht="13.8" thickBot="1" x14ac:dyDescent="0.3">
      <c r="A22" s="294"/>
      <c r="B22" s="295"/>
      <c r="C22" s="295"/>
      <c r="D22" s="295"/>
      <c r="E22" s="295"/>
      <c r="F22" s="296"/>
    </row>
    <row r="24" spans="1:6" x14ac:dyDescent="0.25">
      <c r="A24" s="187" t="s">
        <v>212</v>
      </c>
    </row>
  </sheetData>
  <mergeCells count="8">
    <mergeCell ref="A22:F22"/>
    <mergeCell ref="A1:F1"/>
    <mergeCell ref="H6:K9"/>
    <mergeCell ref="A20:F20"/>
    <mergeCell ref="A21:B21"/>
    <mergeCell ref="E21:F21"/>
    <mergeCell ref="A2:F2"/>
    <mergeCell ref="A3:F3"/>
  </mergeCells>
  <conditionalFormatting sqref="C19">
    <cfRule type="cellIs" dxfId="0" priority="1" operator="greaterThan">
      <formula>37</formula>
    </cfRule>
  </conditionalFormatting>
  <dataValidations count="1">
    <dataValidation type="list" allowBlank="1" showInputMessage="1" showErrorMessage="1" sqref="D5:D17">
      <formula1>Grades</formula1>
    </dataValidation>
  </dataValidations>
  <pageMargins left="0.25" right="0.25" top="0.75" bottom="0.75" header="0.3" footer="0.3"/>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5"/>
  <sheetViews>
    <sheetView zoomScale="90" zoomScaleNormal="90" zoomScalePageLayoutView="130" workbookViewId="0">
      <selection activeCell="A33" sqref="A33:G33"/>
    </sheetView>
  </sheetViews>
  <sheetFormatPr defaultColWidth="9.109375" defaultRowHeight="13.2" x14ac:dyDescent="0.25"/>
  <cols>
    <col min="1" max="1" width="14.33203125" style="42" bestFit="1" customWidth="1"/>
    <col min="2" max="2" width="8.33203125" style="42" bestFit="1" customWidth="1"/>
    <col min="3" max="3" width="15.88671875" style="42" bestFit="1" customWidth="1"/>
    <col min="4" max="4" width="8.5546875" style="42" bestFit="1" customWidth="1"/>
    <col min="5" max="5" width="9.109375" style="151"/>
    <col min="6" max="6" width="7.44140625" style="142" bestFit="1" customWidth="1"/>
    <col min="7" max="7" width="7.109375" style="142" customWidth="1"/>
    <col min="8" max="16384" width="9.109375" style="42"/>
  </cols>
  <sheetData>
    <row r="1" spans="1:12" ht="44.25" customHeight="1" thickBot="1" x14ac:dyDescent="0.3">
      <c r="A1" s="297"/>
      <c r="B1" s="298"/>
      <c r="C1" s="298"/>
      <c r="D1" s="298"/>
      <c r="E1" s="298"/>
      <c r="F1" s="298"/>
      <c r="G1" s="299"/>
    </row>
    <row r="2" spans="1:12" ht="13.95" customHeight="1" x14ac:dyDescent="0.25">
      <c r="A2" s="315" t="s">
        <v>0</v>
      </c>
      <c r="B2" s="316"/>
      <c r="C2" s="317"/>
      <c r="D2" s="317"/>
      <c r="E2" s="317"/>
      <c r="F2" s="317"/>
      <c r="G2" s="318"/>
    </row>
    <row r="3" spans="1:12" ht="14.25" customHeight="1" thickBot="1" x14ac:dyDescent="0.3">
      <c r="A3" s="319" t="s">
        <v>50</v>
      </c>
      <c r="B3" s="320"/>
      <c r="C3" s="321"/>
      <c r="D3" s="321"/>
      <c r="E3" s="321"/>
      <c r="F3" s="321"/>
      <c r="G3" s="322"/>
    </row>
    <row r="4" spans="1:12" s="43" customFormat="1" ht="40.200000000000003" thickBot="1" x14ac:dyDescent="0.35">
      <c r="A4" s="53" t="s">
        <v>54</v>
      </c>
      <c r="B4" s="55" t="s">
        <v>55</v>
      </c>
      <c r="C4" s="54" t="s">
        <v>12</v>
      </c>
      <c r="D4" s="52" t="s">
        <v>38</v>
      </c>
      <c r="E4" s="145" t="s">
        <v>39</v>
      </c>
      <c r="F4" s="137" t="s">
        <v>13</v>
      </c>
      <c r="G4" s="143" t="s">
        <v>14</v>
      </c>
    </row>
    <row r="5" spans="1:12" ht="13.8" thickBot="1" x14ac:dyDescent="0.3">
      <c r="A5" s="33"/>
      <c r="B5" s="33"/>
      <c r="C5" s="18"/>
      <c r="D5" s="44"/>
      <c r="E5" s="146"/>
      <c r="F5" s="138" t="str">
        <f>IF(D5="","",(IF(E5="A", 4, (IF(E5="B", 3, (IF(E5="C", 2, (IF(E5="D", 1, 0)))))))))</f>
        <v/>
      </c>
      <c r="G5" s="144">
        <f t="shared" ref="G5:G6" si="0">PRODUCT(D5:F5)</f>
        <v>0</v>
      </c>
    </row>
    <row r="6" spans="1:12" ht="14.25" customHeight="1" thickTop="1" thickBot="1" x14ac:dyDescent="0.3">
      <c r="A6" s="34"/>
      <c r="B6" s="34"/>
      <c r="C6" s="19"/>
      <c r="D6" s="25"/>
      <c r="E6" s="147"/>
      <c r="F6" s="139" t="str">
        <f t="shared" ref="F6:F30" si="1">IF(D6="","",(IF(E6="A", 4, (IF(E6="B", 3, (IF(E6="C", 2, (IF(E6="D", 1, 0)))))))))</f>
        <v/>
      </c>
      <c r="G6" s="144">
        <f t="shared" si="0"/>
        <v>0</v>
      </c>
      <c r="I6" s="300" t="s">
        <v>40</v>
      </c>
      <c r="J6" s="301"/>
      <c r="K6" s="301"/>
      <c r="L6" s="301"/>
    </row>
    <row r="7" spans="1:12" ht="16.2" thickTop="1" thickBot="1" x14ac:dyDescent="0.3">
      <c r="A7" s="33"/>
      <c r="B7" s="33"/>
      <c r="C7" s="18"/>
      <c r="D7" s="44"/>
      <c r="E7" s="148"/>
      <c r="F7" s="139" t="str">
        <f t="shared" si="1"/>
        <v/>
      </c>
      <c r="G7" s="144">
        <f>PRODUCT(D7:F7)</f>
        <v>0</v>
      </c>
      <c r="I7" s="301"/>
      <c r="J7" s="301"/>
      <c r="K7" s="301"/>
      <c r="L7" s="301"/>
    </row>
    <row r="8" spans="1:12" ht="16.2" thickTop="1" thickBot="1" x14ac:dyDescent="0.3">
      <c r="A8" s="33"/>
      <c r="B8" s="33"/>
      <c r="C8" s="18"/>
      <c r="D8" s="44"/>
      <c r="E8" s="148"/>
      <c r="F8" s="139" t="str">
        <f t="shared" si="1"/>
        <v/>
      </c>
      <c r="G8" s="144">
        <f>PRODUCT(D8:F8)</f>
        <v>0</v>
      </c>
      <c r="I8" s="301"/>
      <c r="J8" s="301"/>
      <c r="K8" s="301"/>
      <c r="L8" s="301"/>
    </row>
    <row r="9" spans="1:12" ht="16.2" thickTop="1" thickBot="1" x14ac:dyDescent="0.3">
      <c r="A9" s="33"/>
      <c r="B9" s="33"/>
      <c r="C9" s="18"/>
      <c r="D9" s="44"/>
      <c r="E9" s="148"/>
      <c r="F9" s="139" t="str">
        <f t="shared" si="1"/>
        <v/>
      </c>
      <c r="G9" s="144">
        <f>PRODUCT(D9:F9)</f>
        <v>0</v>
      </c>
      <c r="I9" s="301"/>
      <c r="J9" s="301"/>
      <c r="K9" s="301"/>
      <c r="L9" s="301"/>
    </row>
    <row r="10" spans="1:12" ht="15.6" thickTop="1" x14ac:dyDescent="0.25">
      <c r="A10" s="33"/>
      <c r="B10" s="33"/>
      <c r="C10" s="18"/>
      <c r="D10" s="44"/>
      <c r="E10" s="148"/>
      <c r="F10" s="139" t="str">
        <f t="shared" ref="F10:F23" si="2">IF(D10="","",(IF(E10="A", 4, (IF(E10="B", 3, (IF(E10="C", 2, (IF(E10="D", 1, 0)))))))))</f>
        <v/>
      </c>
      <c r="G10" s="144">
        <f t="shared" ref="G10:G13" si="3">PRODUCT(D10:F10)</f>
        <v>0</v>
      </c>
    </row>
    <row r="11" spans="1:12" ht="15" x14ac:dyDescent="0.25">
      <c r="A11" s="33"/>
      <c r="B11" s="33"/>
      <c r="C11" s="18"/>
      <c r="D11" s="44"/>
      <c r="E11" s="148"/>
      <c r="F11" s="139" t="str">
        <f t="shared" si="2"/>
        <v/>
      </c>
      <c r="G11" s="144">
        <f t="shared" si="3"/>
        <v>0</v>
      </c>
    </row>
    <row r="12" spans="1:12" ht="15" x14ac:dyDescent="0.25">
      <c r="A12" s="33"/>
      <c r="B12" s="33"/>
      <c r="C12" s="18"/>
      <c r="D12" s="44"/>
      <c r="E12" s="148"/>
      <c r="F12" s="139" t="str">
        <f t="shared" si="2"/>
        <v/>
      </c>
      <c r="G12" s="144">
        <f t="shared" si="3"/>
        <v>0</v>
      </c>
    </row>
    <row r="13" spans="1:12" ht="15" x14ac:dyDescent="0.25">
      <c r="A13" s="33"/>
      <c r="B13" s="33"/>
      <c r="C13" s="18"/>
      <c r="D13" s="44"/>
      <c r="E13" s="148"/>
      <c r="F13" s="139" t="str">
        <f t="shared" si="2"/>
        <v/>
      </c>
      <c r="G13" s="144">
        <f t="shared" si="3"/>
        <v>0</v>
      </c>
    </row>
    <row r="14" spans="1:12" ht="15" x14ac:dyDescent="0.25">
      <c r="A14" s="33"/>
      <c r="B14" s="33"/>
      <c r="C14" s="18"/>
      <c r="D14" s="44"/>
      <c r="E14" s="148"/>
      <c r="F14" s="139" t="str">
        <f t="shared" ref="F14:F21" si="4">IF(D14="","",(IF(E14="A", 4, (IF(E14="B", 3, (IF(E14="C", 2, (IF(E14="D", 1, 0)))))))))</f>
        <v/>
      </c>
      <c r="G14" s="144">
        <f>PRODUCT(D14:F14)</f>
        <v>0</v>
      </c>
    </row>
    <row r="15" spans="1:12" ht="15" x14ac:dyDescent="0.25">
      <c r="A15" s="33"/>
      <c r="B15" s="33"/>
      <c r="C15" s="18"/>
      <c r="D15" s="44"/>
      <c r="E15" s="148"/>
      <c r="F15" s="139" t="str">
        <f t="shared" si="4"/>
        <v/>
      </c>
      <c r="G15" s="144">
        <f>PRODUCT(D15:F15)</f>
        <v>0</v>
      </c>
    </row>
    <row r="16" spans="1:12" ht="15" x14ac:dyDescent="0.25">
      <c r="A16" s="33"/>
      <c r="B16" s="33"/>
      <c r="C16" s="18"/>
      <c r="D16" s="44"/>
      <c r="E16" s="148"/>
      <c r="F16" s="139" t="str">
        <f t="shared" si="4"/>
        <v/>
      </c>
      <c r="G16" s="144">
        <f t="shared" ref="G16:G19" si="5">PRODUCT(D16:F16)</f>
        <v>0</v>
      </c>
    </row>
    <row r="17" spans="1:7" ht="15" x14ac:dyDescent="0.25">
      <c r="A17" s="33"/>
      <c r="B17" s="33"/>
      <c r="C17" s="18"/>
      <c r="D17" s="44"/>
      <c r="E17" s="148"/>
      <c r="F17" s="139" t="str">
        <f t="shared" si="4"/>
        <v/>
      </c>
      <c r="G17" s="144">
        <f t="shared" si="5"/>
        <v>0</v>
      </c>
    </row>
    <row r="18" spans="1:7" ht="15" x14ac:dyDescent="0.25">
      <c r="A18" s="33"/>
      <c r="B18" s="33"/>
      <c r="C18" s="18"/>
      <c r="D18" s="44"/>
      <c r="E18" s="148"/>
      <c r="F18" s="139" t="str">
        <f t="shared" si="4"/>
        <v/>
      </c>
      <c r="G18" s="144">
        <f t="shared" si="5"/>
        <v>0</v>
      </c>
    </row>
    <row r="19" spans="1:7" ht="15" x14ac:dyDescent="0.25">
      <c r="A19" s="33"/>
      <c r="B19" s="33"/>
      <c r="C19" s="18"/>
      <c r="D19" s="44"/>
      <c r="E19" s="148"/>
      <c r="F19" s="139" t="str">
        <f t="shared" si="4"/>
        <v/>
      </c>
      <c r="G19" s="144">
        <f t="shared" si="5"/>
        <v>0</v>
      </c>
    </row>
    <row r="20" spans="1:7" ht="15" x14ac:dyDescent="0.25">
      <c r="A20" s="33"/>
      <c r="B20" s="33"/>
      <c r="C20" s="18"/>
      <c r="D20" s="44"/>
      <c r="E20" s="148"/>
      <c r="F20" s="139" t="str">
        <f t="shared" si="4"/>
        <v/>
      </c>
      <c r="G20" s="144">
        <f>PRODUCT(D20:F20)</f>
        <v>0</v>
      </c>
    </row>
    <row r="21" spans="1:7" ht="15" x14ac:dyDescent="0.25">
      <c r="A21" s="33"/>
      <c r="B21" s="33"/>
      <c r="C21" s="18"/>
      <c r="D21" s="44"/>
      <c r="E21" s="148"/>
      <c r="F21" s="139" t="str">
        <f t="shared" si="4"/>
        <v/>
      </c>
      <c r="G21" s="144">
        <f>PRODUCT(D21:F21)</f>
        <v>0</v>
      </c>
    </row>
    <row r="22" spans="1:7" ht="15" x14ac:dyDescent="0.25">
      <c r="A22" s="33"/>
      <c r="B22" s="33"/>
      <c r="C22" s="18"/>
      <c r="D22" s="44"/>
      <c r="E22" s="148"/>
      <c r="F22" s="139" t="str">
        <f t="shared" si="2"/>
        <v/>
      </c>
      <c r="G22" s="144">
        <f>PRODUCT(D22:F22)</f>
        <v>0</v>
      </c>
    </row>
    <row r="23" spans="1:7" ht="15" x14ac:dyDescent="0.25">
      <c r="A23" s="33"/>
      <c r="B23" s="33"/>
      <c r="C23" s="18"/>
      <c r="D23" s="44"/>
      <c r="E23" s="148"/>
      <c r="F23" s="139" t="str">
        <f t="shared" si="2"/>
        <v/>
      </c>
      <c r="G23" s="144">
        <f>PRODUCT(D23:F23)</f>
        <v>0</v>
      </c>
    </row>
    <row r="24" spans="1:7" ht="15" x14ac:dyDescent="0.25">
      <c r="A24" s="33"/>
      <c r="B24" s="33"/>
      <c r="C24" s="18"/>
      <c r="D24" s="44"/>
      <c r="E24" s="148"/>
      <c r="F24" s="139" t="str">
        <f t="shared" si="1"/>
        <v/>
      </c>
      <c r="G24" s="144">
        <f t="shared" ref="G24:G27" si="6">PRODUCT(D24:F24)</f>
        <v>0</v>
      </c>
    </row>
    <row r="25" spans="1:7" ht="15" x14ac:dyDescent="0.25">
      <c r="A25" s="33"/>
      <c r="B25" s="33"/>
      <c r="C25" s="18"/>
      <c r="D25" s="44"/>
      <c r="E25" s="148"/>
      <c r="F25" s="139" t="str">
        <f t="shared" si="1"/>
        <v/>
      </c>
      <c r="G25" s="144">
        <f t="shared" si="6"/>
        <v>0</v>
      </c>
    </row>
    <row r="26" spans="1:7" ht="15" x14ac:dyDescent="0.25">
      <c r="A26" s="33"/>
      <c r="B26" s="33"/>
      <c r="C26" s="18"/>
      <c r="D26" s="44"/>
      <c r="E26" s="148"/>
      <c r="F26" s="139" t="str">
        <f t="shared" si="1"/>
        <v/>
      </c>
      <c r="G26" s="144">
        <f t="shared" si="6"/>
        <v>0</v>
      </c>
    </row>
    <row r="27" spans="1:7" ht="15" x14ac:dyDescent="0.25">
      <c r="A27" s="33"/>
      <c r="B27" s="33"/>
      <c r="C27" s="18"/>
      <c r="D27" s="44"/>
      <c r="E27" s="148"/>
      <c r="F27" s="139" t="str">
        <f t="shared" si="1"/>
        <v/>
      </c>
      <c r="G27" s="144">
        <f t="shared" si="6"/>
        <v>0</v>
      </c>
    </row>
    <row r="28" spans="1:7" ht="15" x14ac:dyDescent="0.25">
      <c r="A28" s="33"/>
      <c r="B28" s="33"/>
      <c r="C28" s="18"/>
      <c r="D28" s="44"/>
      <c r="E28" s="148"/>
      <c r="F28" s="139" t="str">
        <f t="shared" si="1"/>
        <v/>
      </c>
      <c r="G28" s="144">
        <f>PRODUCT(D28:F28)</f>
        <v>0</v>
      </c>
    </row>
    <row r="29" spans="1:7" ht="15" x14ac:dyDescent="0.25">
      <c r="A29" s="33"/>
      <c r="B29" s="33"/>
      <c r="C29" s="18"/>
      <c r="D29" s="44"/>
      <c r="E29" s="148"/>
      <c r="F29" s="139" t="str">
        <f t="shared" si="1"/>
        <v/>
      </c>
      <c r="G29" s="144">
        <f>PRODUCT(D29:F29)</f>
        <v>0</v>
      </c>
    </row>
    <row r="30" spans="1:7" ht="15" x14ac:dyDescent="0.25">
      <c r="A30" s="34"/>
      <c r="B30" s="34"/>
      <c r="C30" s="19"/>
      <c r="D30" s="45"/>
      <c r="E30" s="148"/>
      <c r="F30" s="139" t="str">
        <f t="shared" si="1"/>
        <v/>
      </c>
      <c r="G30" s="144">
        <f>PRODUCT(D30:F30)</f>
        <v>0</v>
      </c>
    </row>
    <row r="31" spans="1:7" ht="15.6" customHeight="1" x14ac:dyDescent="0.25">
      <c r="A31" s="26"/>
      <c r="B31" s="26"/>
      <c r="C31" s="26"/>
      <c r="D31" s="26"/>
      <c r="E31" s="149"/>
      <c r="F31" s="140"/>
      <c r="G31" s="140"/>
    </row>
    <row r="32" spans="1:7" ht="15" x14ac:dyDescent="0.25">
      <c r="A32" s="46"/>
      <c r="B32" s="40"/>
      <c r="C32" s="41" t="s">
        <v>56</v>
      </c>
      <c r="D32" s="184">
        <f>SUM(D5:D30)</f>
        <v>0</v>
      </c>
      <c r="E32" s="150" t="s">
        <v>57</v>
      </c>
      <c r="F32" s="141">
        <f>SUM(F5:F30)</f>
        <v>0</v>
      </c>
      <c r="G32" s="141">
        <f>SUM(G5:G30)</f>
        <v>0</v>
      </c>
    </row>
    <row r="33" spans="1:7" ht="10.5" customHeight="1" x14ac:dyDescent="0.25">
      <c r="A33" s="303"/>
      <c r="B33" s="303"/>
      <c r="C33" s="303"/>
      <c r="D33" s="303"/>
      <c r="E33" s="303"/>
      <c r="F33" s="303"/>
      <c r="G33" s="303"/>
    </row>
    <row r="34" spans="1:7" x14ac:dyDescent="0.25">
      <c r="A34" s="314"/>
      <c r="B34" s="314"/>
      <c r="C34" s="314"/>
      <c r="D34" s="20" t="s">
        <v>53</v>
      </c>
      <c r="E34" s="152" t="str">
        <f>IF(D32 =0, "", G32/D32)</f>
        <v/>
      </c>
      <c r="F34" s="314"/>
      <c r="G34" s="314"/>
    </row>
    <row r="35" spans="1:7" x14ac:dyDescent="0.25">
      <c r="A35" s="314"/>
      <c r="B35" s="314"/>
      <c r="C35" s="314"/>
      <c r="D35" s="314"/>
      <c r="E35" s="314"/>
      <c r="F35" s="314"/>
      <c r="G35" s="314"/>
    </row>
  </sheetData>
  <mergeCells count="8">
    <mergeCell ref="A35:G35"/>
    <mergeCell ref="A1:G1"/>
    <mergeCell ref="A2:G2"/>
    <mergeCell ref="A3:G3"/>
    <mergeCell ref="I6:L9"/>
    <mergeCell ref="A33:G33"/>
    <mergeCell ref="A34:C34"/>
    <mergeCell ref="F34:G34"/>
  </mergeCells>
  <dataValidations count="2">
    <dataValidation type="list" allowBlank="1" showInputMessage="1" showErrorMessage="1" sqref="E5:E30">
      <formula1>Grades</formula1>
    </dataValidation>
    <dataValidation type="list" allowBlank="1" showInputMessage="1" showErrorMessage="1" sqref="B5:B30">
      <formula1>Type</formula1>
    </dataValidation>
  </dataValidations>
  <pageMargins left="0.25" right="0.25" top="0.75" bottom="0.75" header="0.3" footer="0.3"/>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Normal="100" zoomScalePageLayoutView="130" workbookViewId="0">
      <selection activeCell="G27" sqref="G27"/>
    </sheetView>
  </sheetViews>
  <sheetFormatPr defaultColWidth="9.109375" defaultRowHeight="13.2" x14ac:dyDescent="0.25"/>
  <cols>
    <col min="1" max="1" width="24.5546875" style="42" bestFit="1" customWidth="1"/>
    <col min="2" max="2" width="8.33203125" style="42" bestFit="1" customWidth="1"/>
    <col min="3" max="3" width="15.88671875" style="42" bestFit="1" customWidth="1"/>
    <col min="4" max="4" width="8.5546875" style="42" bestFit="1" customWidth="1"/>
    <col min="5" max="5" width="9.109375" style="42"/>
    <col min="6" max="6" width="7.44140625" style="42" bestFit="1" customWidth="1"/>
    <col min="7" max="7" width="7.109375" style="42" bestFit="1" customWidth="1"/>
    <col min="8" max="16384" width="9.109375" style="42"/>
  </cols>
  <sheetData>
    <row r="1" spans="1:12" ht="44.25" customHeight="1" thickBot="1" x14ac:dyDescent="0.3">
      <c r="A1" s="297"/>
      <c r="B1" s="298"/>
      <c r="C1" s="298"/>
      <c r="D1" s="298"/>
      <c r="E1" s="298"/>
      <c r="F1" s="298"/>
      <c r="G1" s="299"/>
    </row>
    <row r="2" spans="1:12" ht="13.95" customHeight="1" x14ac:dyDescent="0.25">
      <c r="A2" s="315" t="s">
        <v>0</v>
      </c>
      <c r="B2" s="316"/>
      <c r="C2" s="317"/>
      <c r="D2" s="317"/>
      <c r="E2" s="317"/>
      <c r="F2" s="317"/>
      <c r="G2" s="318"/>
    </row>
    <row r="3" spans="1:12" ht="14.25" customHeight="1" thickBot="1" x14ac:dyDescent="0.3">
      <c r="A3" s="319" t="s">
        <v>184</v>
      </c>
      <c r="B3" s="320"/>
      <c r="C3" s="321"/>
      <c r="D3" s="321"/>
      <c r="E3" s="321"/>
      <c r="F3" s="321"/>
      <c r="G3" s="322"/>
    </row>
    <row r="4" spans="1:12" s="43" customFormat="1" ht="40.200000000000003" thickBot="1" x14ac:dyDescent="0.35">
      <c r="A4" s="53" t="s">
        <v>190</v>
      </c>
      <c r="B4" s="55" t="s">
        <v>55</v>
      </c>
      <c r="C4" s="54" t="s">
        <v>12</v>
      </c>
      <c r="D4" s="52" t="s">
        <v>38</v>
      </c>
      <c r="E4" s="54" t="s">
        <v>39</v>
      </c>
      <c r="F4" s="204" t="s">
        <v>13</v>
      </c>
      <c r="G4" s="27" t="s">
        <v>14</v>
      </c>
    </row>
    <row r="5" spans="1:12" x14ac:dyDescent="0.25">
      <c r="A5" s="89" t="s">
        <v>232</v>
      </c>
      <c r="B5" s="88" t="s">
        <v>58</v>
      </c>
      <c r="C5" s="18"/>
      <c r="D5" s="44"/>
      <c r="E5" s="201"/>
      <c r="F5" s="48" t="str">
        <f>IF(D5="","",(IF(E5="A", 4, (IF(E5="B", 3, (IF(E5="C", 2, (IF(E5="D", 1, 0)))))))))</f>
        <v/>
      </c>
      <c r="G5" s="144">
        <f t="shared" ref="G5:G24" si="0">PRODUCT(D5:F5)</f>
        <v>0</v>
      </c>
    </row>
    <row r="6" spans="1:12" x14ac:dyDescent="0.25">
      <c r="A6" s="89" t="s">
        <v>233</v>
      </c>
      <c r="B6" s="88" t="s">
        <v>58</v>
      </c>
      <c r="C6" s="18"/>
      <c r="D6" s="44"/>
      <c r="E6" s="201"/>
      <c r="F6" s="48" t="str">
        <f t="shared" ref="F6:F25" si="1">IF(D6="","",(IF(E6="A", 4, (IF(E6="B", 3, (IF(E6="C", 2, (IF(E6="D", 1, 0)))))))))</f>
        <v/>
      </c>
      <c r="G6" s="144">
        <f t="shared" si="0"/>
        <v>0</v>
      </c>
    </row>
    <row r="7" spans="1:12" x14ac:dyDescent="0.25">
      <c r="A7" s="89" t="s">
        <v>234</v>
      </c>
      <c r="B7" s="88" t="s">
        <v>58</v>
      </c>
      <c r="C7" s="18"/>
      <c r="D7" s="44"/>
      <c r="E7" s="201"/>
      <c r="F7" s="48" t="str">
        <f t="shared" si="1"/>
        <v/>
      </c>
      <c r="G7" s="144">
        <f t="shared" si="0"/>
        <v>0</v>
      </c>
    </row>
    <row r="8" spans="1:12" x14ac:dyDescent="0.25">
      <c r="A8" s="89" t="s">
        <v>235</v>
      </c>
      <c r="B8" s="88" t="s">
        <v>58</v>
      </c>
      <c r="C8" s="18"/>
      <c r="D8" s="44"/>
      <c r="E8" s="201"/>
      <c r="F8" s="48" t="str">
        <f t="shared" si="1"/>
        <v/>
      </c>
      <c r="G8" s="144">
        <f t="shared" si="0"/>
        <v>0</v>
      </c>
    </row>
    <row r="9" spans="1:12" x14ac:dyDescent="0.25">
      <c r="A9" s="89" t="s">
        <v>236</v>
      </c>
      <c r="B9" s="88" t="s">
        <v>58</v>
      </c>
      <c r="C9" s="18"/>
      <c r="D9" s="44"/>
      <c r="E9" s="201"/>
      <c r="F9" s="48" t="str">
        <f t="shared" si="1"/>
        <v/>
      </c>
      <c r="G9" s="144">
        <f t="shared" si="0"/>
        <v>0</v>
      </c>
    </row>
    <row r="10" spans="1:12" x14ac:dyDescent="0.25">
      <c r="A10" s="89" t="s">
        <v>237</v>
      </c>
      <c r="B10" s="88" t="s">
        <v>58</v>
      </c>
      <c r="C10" s="18"/>
      <c r="D10" s="44"/>
      <c r="E10" s="201"/>
      <c r="F10" s="48" t="str">
        <f t="shared" si="1"/>
        <v/>
      </c>
      <c r="G10" s="144">
        <f t="shared" si="0"/>
        <v>0</v>
      </c>
    </row>
    <row r="11" spans="1:12" x14ac:dyDescent="0.25">
      <c r="A11" s="89" t="s">
        <v>178</v>
      </c>
      <c r="B11" s="88" t="s">
        <v>58</v>
      </c>
      <c r="C11" s="18"/>
      <c r="D11" s="44"/>
      <c r="E11" s="201"/>
      <c r="F11" s="48" t="str">
        <f t="shared" si="1"/>
        <v/>
      </c>
      <c r="G11" s="144">
        <f t="shared" si="0"/>
        <v>0</v>
      </c>
    </row>
    <row r="12" spans="1:12" ht="13.8" thickBot="1" x14ac:dyDescent="0.3">
      <c r="A12" s="196" t="s">
        <v>241</v>
      </c>
      <c r="B12" s="88" t="s">
        <v>58</v>
      </c>
      <c r="C12" s="18"/>
      <c r="D12" s="44"/>
      <c r="E12" s="201"/>
      <c r="F12" s="48" t="str">
        <f t="shared" si="1"/>
        <v/>
      </c>
      <c r="G12" s="144">
        <f t="shared" si="0"/>
        <v>0</v>
      </c>
    </row>
    <row r="13" spans="1:12" ht="14.25" customHeight="1" thickTop="1" thickBot="1" x14ac:dyDescent="0.3">
      <c r="A13" s="131" t="s">
        <v>181</v>
      </c>
      <c r="B13" s="88" t="s">
        <v>58</v>
      </c>
      <c r="C13" s="19"/>
      <c r="D13" s="25"/>
      <c r="E13" s="202"/>
      <c r="F13" s="48" t="str">
        <f t="shared" si="1"/>
        <v/>
      </c>
      <c r="G13" s="144">
        <f t="shared" si="0"/>
        <v>0</v>
      </c>
      <c r="I13" s="300" t="s">
        <v>40</v>
      </c>
      <c r="J13" s="301"/>
      <c r="K13" s="301"/>
      <c r="L13" s="301"/>
    </row>
    <row r="14" spans="1:12" ht="16.2" thickTop="1" thickBot="1" x14ac:dyDescent="0.3">
      <c r="A14" s="131" t="s">
        <v>179</v>
      </c>
      <c r="B14" s="88" t="s">
        <v>58</v>
      </c>
      <c r="C14" s="18"/>
      <c r="D14" s="44"/>
      <c r="E14" s="203"/>
      <c r="F14" s="48" t="str">
        <f t="shared" si="1"/>
        <v/>
      </c>
      <c r="G14" s="144">
        <f t="shared" si="0"/>
        <v>0</v>
      </c>
      <c r="I14" s="301"/>
      <c r="J14" s="301"/>
      <c r="K14" s="301"/>
      <c r="L14" s="301"/>
    </row>
    <row r="15" spans="1:12" ht="16.2" thickTop="1" thickBot="1" x14ac:dyDescent="0.3">
      <c r="A15" s="131" t="s">
        <v>180</v>
      </c>
      <c r="B15" s="88" t="s">
        <v>58</v>
      </c>
      <c r="C15" s="18"/>
      <c r="D15" s="44"/>
      <c r="E15" s="203"/>
      <c r="F15" s="48" t="str">
        <f t="shared" si="1"/>
        <v/>
      </c>
      <c r="G15" s="144">
        <f t="shared" si="0"/>
        <v>0</v>
      </c>
      <c r="I15" s="301"/>
      <c r="J15" s="301"/>
      <c r="K15" s="301"/>
      <c r="L15" s="301"/>
    </row>
    <row r="16" spans="1:12" ht="16.2" thickTop="1" thickBot="1" x14ac:dyDescent="0.3">
      <c r="A16" s="89" t="s">
        <v>182</v>
      </c>
      <c r="B16" s="88" t="s">
        <v>58</v>
      </c>
      <c r="C16" s="18"/>
      <c r="D16" s="44"/>
      <c r="E16" s="203"/>
      <c r="F16" s="48" t="str">
        <f t="shared" si="1"/>
        <v/>
      </c>
      <c r="G16" s="144">
        <f t="shared" si="0"/>
        <v>0</v>
      </c>
      <c r="I16" s="301"/>
      <c r="J16" s="301"/>
      <c r="K16" s="301"/>
      <c r="L16" s="301"/>
    </row>
    <row r="17" spans="1:17" ht="15.6" thickTop="1" x14ac:dyDescent="0.25">
      <c r="A17" s="89" t="s">
        <v>183</v>
      </c>
      <c r="B17" s="88" t="s">
        <v>58</v>
      </c>
      <c r="C17" s="18"/>
      <c r="D17" s="44"/>
      <c r="E17" s="203"/>
      <c r="F17" s="48" t="str">
        <f t="shared" si="1"/>
        <v/>
      </c>
      <c r="G17" s="144">
        <f t="shared" si="0"/>
        <v>0</v>
      </c>
      <c r="I17" s="195"/>
      <c r="J17" s="195"/>
      <c r="K17" s="195"/>
      <c r="L17" s="195"/>
    </row>
    <row r="18" spans="1:17" ht="15" x14ac:dyDescent="0.25">
      <c r="A18" s="89" t="s">
        <v>238</v>
      </c>
      <c r="B18" s="88" t="s">
        <v>58</v>
      </c>
      <c r="C18" s="18"/>
      <c r="D18" s="44"/>
      <c r="E18" s="203"/>
      <c r="F18" s="48" t="str">
        <f t="shared" si="1"/>
        <v/>
      </c>
      <c r="G18" s="144">
        <f t="shared" si="0"/>
        <v>0</v>
      </c>
      <c r="I18" s="195"/>
      <c r="J18" s="195"/>
      <c r="K18" s="195"/>
      <c r="L18" s="195"/>
    </row>
    <row r="19" spans="1:17" ht="15" x14ac:dyDescent="0.25">
      <c r="A19" s="89" t="s">
        <v>238</v>
      </c>
      <c r="B19" s="88" t="s">
        <v>58</v>
      </c>
      <c r="C19" s="18"/>
      <c r="D19" s="44"/>
      <c r="E19" s="203"/>
      <c r="F19" s="48" t="str">
        <f t="shared" si="1"/>
        <v/>
      </c>
      <c r="G19" s="144">
        <f t="shared" si="0"/>
        <v>0</v>
      </c>
      <c r="I19" s="195"/>
      <c r="J19" s="195"/>
      <c r="K19" s="195"/>
      <c r="L19" s="195"/>
    </row>
    <row r="20" spans="1:17" ht="15" x14ac:dyDescent="0.25">
      <c r="A20" s="89" t="s">
        <v>239</v>
      </c>
      <c r="B20" s="88" t="s">
        <v>58</v>
      </c>
      <c r="C20" s="18"/>
      <c r="D20" s="44"/>
      <c r="E20" s="203"/>
      <c r="F20" s="48" t="str">
        <f t="shared" si="1"/>
        <v/>
      </c>
      <c r="G20" s="144">
        <f t="shared" si="0"/>
        <v>0</v>
      </c>
      <c r="I20" s="195"/>
      <c r="J20" s="195"/>
      <c r="K20" s="195"/>
      <c r="L20" s="195"/>
    </row>
    <row r="21" spans="1:17" ht="15" x14ac:dyDescent="0.25">
      <c r="A21" s="89" t="s">
        <v>239</v>
      </c>
      <c r="B21" s="88" t="s">
        <v>58</v>
      </c>
      <c r="C21" s="18"/>
      <c r="D21" s="44"/>
      <c r="E21" s="203"/>
      <c r="F21" s="48" t="str">
        <f t="shared" si="1"/>
        <v/>
      </c>
      <c r="G21" s="144">
        <f t="shared" si="0"/>
        <v>0</v>
      </c>
      <c r="I21" s="195"/>
      <c r="J21" s="195"/>
      <c r="K21" s="195"/>
      <c r="L21" s="195"/>
    </row>
    <row r="22" spans="1:17" ht="15" x14ac:dyDescent="0.25">
      <c r="A22" s="89" t="s">
        <v>239</v>
      </c>
      <c r="B22" s="88" t="s">
        <v>58</v>
      </c>
      <c r="C22" s="18"/>
      <c r="D22" s="44"/>
      <c r="E22" s="203"/>
      <c r="F22" s="48" t="str">
        <f t="shared" si="1"/>
        <v/>
      </c>
      <c r="G22" s="144">
        <f t="shared" si="0"/>
        <v>0</v>
      </c>
      <c r="I22" s="195"/>
      <c r="J22" s="195"/>
      <c r="K22" s="195"/>
      <c r="L22" s="195"/>
    </row>
    <row r="23" spans="1:17" ht="15" x14ac:dyDescent="0.25">
      <c r="A23" s="89" t="s">
        <v>240</v>
      </c>
      <c r="B23" s="88" t="s">
        <v>58</v>
      </c>
      <c r="C23" s="18"/>
      <c r="D23" s="44"/>
      <c r="E23" s="203"/>
      <c r="F23" s="48" t="str">
        <f t="shared" si="1"/>
        <v/>
      </c>
      <c r="G23" s="144">
        <f t="shared" si="0"/>
        <v>0</v>
      </c>
      <c r="I23" s="195"/>
      <c r="J23" s="195"/>
      <c r="K23" s="195"/>
      <c r="L23" s="195"/>
    </row>
    <row r="24" spans="1:17" ht="15" x14ac:dyDescent="0.25">
      <c r="A24" s="89" t="s">
        <v>240</v>
      </c>
      <c r="B24" s="88" t="s">
        <v>58</v>
      </c>
      <c r="C24" s="18"/>
      <c r="D24" s="44"/>
      <c r="E24" s="203"/>
      <c r="F24" s="48" t="str">
        <f t="shared" si="1"/>
        <v/>
      </c>
      <c r="G24" s="144">
        <f t="shared" si="0"/>
        <v>0</v>
      </c>
      <c r="I24" s="195"/>
      <c r="J24" s="195"/>
      <c r="K24" s="195"/>
      <c r="L24" s="195"/>
    </row>
    <row r="25" spans="1:17" ht="15" x14ac:dyDescent="0.25">
      <c r="A25" s="89" t="s">
        <v>240</v>
      </c>
      <c r="B25" s="88" t="s">
        <v>58</v>
      </c>
      <c r="C25" s="18"/>
      <c r="D25" s="44"/>
      <c r="E25" s="203"/>
      <c r="F25" s="48" t="str">
        <f t="shared" si="1"/>
        <v/>
      </c>
      <c r="G25" s="144">
        <f t="shared" ref="G25" si="2">PRODUCT(D25:F25)</f>
        <v>0</v>
      </c>
      <c r="H25" s="126"/>
      <c r="I25" s="126"/>
      <c r="J25" s="126"/>
      <c r="K25" s="126"/>
      <c r="L25" s="126"/>
      <c r="M25" s="126"/>
      <c r="N25" s="126"/>
      <c r="O25" s="126"/>
      <c r="P25" s="126"/>
      <c r="Q25" s="126"/>
    </row>
    <row r="26" spans="1:17" ht="15.6" customHeight="1" x14ac:dyDescent="0.25">
      <c r="A26" s="26"/>
      <c r="B26" s="26"/>
      <c r="C26" s="26"/>
      <c r="D26" s="26"/>
      <c r="E26" s="26"/>
      <c r="F26" s="26"/>
      <c r="G26" s="140"/>
    </row>
    <row r="27" spans="1:17" ht="15" x14ac:dyDescent="0.25">
      <c r="A27" s="46"/>
      <c r="B27" s="40"/>
      <c r="C27" s="41" t="s">
        <v>56</v>
      </c>
      <c r="D27" s="183">
        <f>SUM(D5:D25)</f>
        <v>0</v>
      </c>
      <c r="E27" s="47" t="s">
        <v>57</v>
      </c>
      <c r="F27" s="51">
        <f>SUM(F5:F25)</f>
        <v>0</v>
      </c>
      <c r="G27" s="141">
        <f>SUM(G5:G25)</f>
        <v>0</v>
      </c>
    </row>
    <row r="28" spans="1:17" ht="10.5" customHeight="1" x14ac:dyDescent="0.25">
      <c r="A28" s="303"/>
      <c r="B28" s="303"/>
      <c r="C28" s="303"/>
      <c r="D28" s="303"/>
      <c r="E28" s="303"/>
      <c r="F28" s="303"/>
      <c r="G28" s="303"/>
    </row>
    <row r="29" spans="1:17" ht="15" customHeight="1" x14ac:dyDescent="0.25">
      <c r="A29" s="133"/>
      <c r="B29" s="133"/>
      <c r="C29" s="323" t="s">
        <v>52</v>
      </c>
      <c r="D29" s="323"/>
      <c r="E29" s="49" t="str">
        <f>IF(D27 =0, "", G27/D27)</f>
        <v/>
      </c>
      <c r="F29" s="314"/>
      <c r="G29" s="314"/>
    </row>
    <row r="30" spans="1:17" x14ac:dyDescent="0.25">
      <c r="A30" s="314"/>
      <c r="B30" s="314"/>
      <c r="C30" s="314"/>
      <c r="D30" s="314"/>
      <c r="E30" s="314"/>
      <c r="F30" s="314"/>
      <c r="G30" s="314"/>
    </row>
  </sheetData>
  <mergeCells count="8">
    <mergeCell ref="F29:G29"/>
    <mergeCell ref="A30:G30"/>
    <mergeCell ref="C29:D29"/>
    <mergeCell ref="A1:G1"/>
    <mergeCell ref="A2:G2"/>
    <mergeCell ref="A3:G3"/>
    <mergeCell ref="I13:L16"/>
    <mergeCell ref="A28:G28"/>
  </mergeCells>
  <dataValidations count="2">
    <dataValidation type="list" allowBlank="1" showInputMessage="1" showErrorMessage="1" sqref="B5:B25">
      <formula1>Type</formula1>
    </dataValidation>
    <dataValidation type="list" allowBlank="1" showInputMessage="1" showErrorMessage="1" sqref="E5:E25">
      <formula1>Grades</formula1>
    </dataValidation>
  </dataValidations>
  <pageMargins left="0.25" right="0.25" top="0.75" bottom="0.75" header="0.3" footer="0.3"/>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80" zoomScaleNormal="80" zoomScalePageLayoutView="130" workbookViewId="0">
      <selection activeCell="P29" sqref="P29"/>
    </sheetView>
  </sheetViews>
  <sheetFormatPr defaultColWidth="9.109375" defaultRowHeight="13.2" x14ac:dyDescent="0.25"/>
  <cols>
    <col min="1" max="1" width="24.5546875" style="42" bestFit="1" customWidth="1"/>
    <col min="2" max="2" width="8.88671875" style="42" bestFit="1" customWidth="1"/>
    <col min="3" max="3" width="15.88671875" style="42" bestFit="1" customWidth="1"/>
    <col min="4" max="4" width="10.88671875" style="42" customWidth="1"/>
    <col min="5" max="5" width="9.109375" style="42"/>
    <col min="6" max="6" width="7.44140625" style="42" bestFit="1" customWidth="1"/>
    <col min="7" max="7" width="7.109375" style="42" customWidth="1"/>
    <col min="8" max="16384" width="9.109375" style="42"/>
  </cols>
  <sheetData>
    <row r="1" spans="1:17" ht="44.25" customHeight="1" thickBot="1" x14ac:dyDescent="0.3">
      <c r="A1" s="297"/>
      <c r="B1" s="298"/>
      <c r="C1" s="298"/>
      <c r="D1" s="298"/>
      <c r="E1" s="298"/>
      <c r="F1" s="298"/>
      <c r="G1" s="299"/>
    </row>
    <row r="2" spans="1:17" ht="13.95" customHeight="1" x14ac:dyDescent="0.25">
      <c r="A2" s="315" t="s">
        <v>0</v>
      </c>
      <c r="B2" s="316"/>
      <c r="C2" s="317"/>
      <c r="D2" s="317"/>
      <c r="E2" s="317"/>
      <c r="F2" s="317"/>
      <c r="G2" s="318"/>
    </row>
    <row r="3" spans="1:17" ht="14.25" customHeight="1" thickBot="1" x14ac:dyDescent="0.3">
      <c r="A3" s="319" t="s">
        <v>185</v>
      </c>
      <c r="B3" s="320"/>
      <c r="C3" s="321"/>
      <c r="D3" s="321"/>
      <c r="E3" s="321"/>
      <c r="F3" s="321"/>
      <c r="G3" s="322"/>
    </row>
    <row r="4" spans="1:17" s="43" customFormat="1" ht="27" thickBot="1" x14ac:dyDescent="0.35">
      <c r="A4" s="53" t="s">
        <v>190</v>
      </c>
      <c r="B4" s="55" t="s">
        <v>55</v>
      </c>
      <c r="C4" s="54" t="s">
        <v>12</v>
      </c>
      <c r="D4" s="52" t="s">
        <v>38</v>
      </c>
      <c r="E4" s="54" t="s">
        <v>39</v>
      </c>
      <c r="F4" s="204" t="s">
        <v>13</v>
      </c>
      <c r="G4" s="27" t="s">
        <v>14</v>
      </c>
    </row>
    <row r="5" spans="1:17" ht="13.8" thickBot="1" x14ac:dyDescent="0.3">
      <c r="A5" s="89" t="s">
        <v>106</v>
      </c>
      <c r="B5" s="88" t="s">
        <v>58</v>
      </c>
      <c r="C5" s="18"/>
      <c r="D5" s="44"/>
      <c r="E5" s="201"/>
      <c r="F5" s="48" t="str">
        <f>IF(D5="","",(IF(E5="A", 4, (IF(E5="B", 3, (IF(E5="C", 2, (IF(E5="D", 1, 0)))))))))</f>
        <v/>
      </c>
      <c r="G5" s="144">
        <f t="shared" ref="G5:G6" si="0">PRODUCT(D5:F5)</f>
        <v>0</v>
      </c>
    </row>
    <row r="6" spans="1:17" ht="14.25" customHeight="1" thickTop="1" thickBot="1" x14ac:dyDescent="0.35">
      <c r="A6" t="s">
        <v>107</v>
      </c>
      <c r="B6" s="88" t="s">
        <v>58</v>
      </c>
      <c r="C6" s="19"/>
      <c r="D6" s="25"/>
      <c r="E6" s="202"/>
      <c r="F6" s="48" t="str">
        <f t="shared" ref="F6:F30" si="1">IF(D6="","",(IF(E6="A", 4, (IF(E6="B", 3, (IF(E6="C", 2, (IF(E6="D", 1, 0)))))))))</f>
        <v/>
      </c>
      <c r="G6" s="144">
        <f t="shared" si="0"/>
        <v>0</v>
      </c>
      <c r="I6" s="300" t="s">
        <v>40</v>
      </c>
      <c r="J6" s="301"/>
      <c r="K6" s="301"/>
      <c r="L6" s="301"/>
    </row>
    <row r="7" spans="1:17" ht="16.8" thickTop="1" thickBot="1" x14ac:dyDescent="0.35">
      <c r="A7" t="s">
        <v>108</v>
      </c>
      <c r="B7" s="88" t="s">
        <v>58</v>
      </c>
      <c r="C7" s="18"/>
      <c r="D7" s="44"/>
      <c r="E7" s="203"/>
      <c r="F7" s="48" t="str">
        <f t="shared" si="1"/>
        <v/>
      </c>
      <c r="G7" s="144">
        <f>PRODUCT(D7:F7)</f>
        <v>0</v>
      </c>
      <c r="I7" s="301"/>
      <c r="J7" s="301"/>
      <c r="K7" s="301"/>
      <c r="L7" s="301"/>
    </row>
    <row r="8" spans="1:17" ht="16.8" thickTop="1" thickBot="1" x14ac:dyDescent="0.35">
      <c r="A8" t="s">
        <v>109</v>
      </c>
      <c r="B8" s="88" t="s">
        <v>58</v>
      </c>
      <c r="C8" s="18"/>
      <c r="D8" s="44"/>
      <c r="E8" s="203"/>
      <c r="F8" s="48" t="str">
        <f t="shared" si="1"/>
        <v/>
      </c>
      <c r="G8" s="144">
        <f>PRODUCT(D8:F8)</f>
        <v>0</v>
      </c>
      <c r="I8" s="301"/>
      <c r="J8" s="301"/>
      <c r="K8" s="301"/>
      <c r="L8" s="301"/>
    </row>
    <row r="9" spans="1:17" ht="16.2" thickTop="1" thickBot="1" x14ac:dyDescent="0.3">
      <c r="A9" s="89" t="s">
        <v>110</v>
      </c>
      <c r="B9" s="88" t="s">
        <v>58</v>
      </c>
      <c r="C9" s="18"/>
      <c r="D9" s="44"/>
      <c r="E9" s="203"/>
      <c r="F9" s="48" t="str">
        <f t="shared" si="1"/>
        <v/>
      </c>
      <c r="G9" s="144">
        <f>PRODUCT(D9:F9)</f>
        <v>0</v>
      </c>
      <c r="I9" s="301"/>
      <c r="J9" s="301"/>
      <c r="K9" s="301"/>
      <c r="L9" s="301"/>
    </row>
    <row r="10" spans="1:17" ht="15.6" thickTop="1" x14ac:dyDescent="0.25">
      <c r="A10" s="225" t="s">
        <v>111</v>
      </c>
      <c r="B10" s="88" t="s">
        <v>58</v>
      </c>
      <c r="C10" s="18"/>
      <c r="D10" s="44"/>
      <c r="E10" s="203"/>
      <c r="F10" s="48" t="str">
        <f t="shared" si="1"/>
        <v/>
      </c>
      <c r="G10" s="144">
        <f t="shared" ref="G10:G12" si="2">PRODUCT(D10:F10)</f>
        <v>0</v>
      </c>
    </row>
    <row r="11" spans="1:17" ht="15" x14ac:dyDescent="0.25">
      <c r="A11" s="225" t="s">
        <v>112</v>
      </c>
      <c r="B11" s="88" t="s">
        <v>58</v>
      </c>
      <c r="C11" s="18"/>
      <c r="D11" s="44"/>
      <c r="E11" s="203"/>
      <c r="F11" s="48" t="str">
        <f t="shared" si="1"/>
        <v/>
      </c>
      <c r="G11" s="144">
        <f t="shared" si="2"/>
        <v>0</v>
      </c>
      <c r="I11" s="108" t="s">
        <v>128</v>
      </c>
      <c r="J11" s="109"/>
      <c r="K11" s="109"/>
      <c r="L11" s="109"/>
      <c r="M11" s="109"/>
      <c r="N11" s="109"/>
      <c r="O11" s="109"/>
      <c r="P11" s="109"/>
      <c r="Q11" s="109"/>
    </row>
    <row r="12" spans="1:17" ht="15.6" thickBot="1" x14ac:dyDescent="0.3">
      <c r="A12" s="89" t="s">
        <v>380</v>
      </c>
      <c r="B12" s="88" t="s">
        <v>58</v>
      </c>
      <c r="C12" s="18"/>
      <c r="D12" s="44"/>
      <c r="E12" s="203"/>
      <c r="F12" s="48" t="str">
        <f t="shared" si="1"/>
        <v/>
      </c>
      <c r="G12" s="144">
        <f t="shared" si="2"/>
        <v>0</v>
      </c>
    </row>
    <row r="13" spans="1:17" ht="15" x14ac:dyDescent="0.25">
      <c r="A13" s="96" t="s">
        <v>253</v>
      </c>
      <c r="B13" s="97" t="s">
        <v>59</v>
      </c>
      <c r="C13" s="95"/>
      <c r="D13" s="44"/>
      <c r="E13" s="203"/>
      <c r="F13" s="48" t="str">
        <f t="shared" si="1"/>
        <v/>
      </c>
      <c r="G13" s="144">
        <f>PRODUCT(D13:F13)</f>
        <v>0</v>
      </c>
    </row>
    <row r="14" spans="1:17" ht="15.6" thickBot="1" x14ac:dyDescent="0.3">
      <c r="A14" s="98" t="s">
        <v>254</v>
      </c>
      <c r="B14" s="99" t="s">
        <v>59</v>
      </c>
      <c r="C14" s="95"/>
      <c r="D14" s="44"/>
      <c r="E14" s="203"/>
      <c r="F14" s="48" t="str">
        <f t="shared" si="1"/>
        <v/>
      </c>
      <c r="G14" s="144">
        <f t="shared" ref="G14:G16" si="3">PRODUCT(D14:F14)</f>
        <v>0</v>
      </c>
    </row>
    <row r="15" spans="1:17" ht="15" x14ac:dyDescent="0.25">
      <c r="A15" s="100" t="s">
        <v>113</v>
      </c>
      <c r="B15" s="101" t="s">
        <v>226</v>
      </c>
      <c r="C15" s="95"/>
      <c r="D15" s="44"/>
      <c r="E15" s="203"/>
      <c r="F15" s="48" t="str">
        <f t="shared" si="1"/>
        <v/>
      </c>
      <c r="G15" s="144">
        <f t="shared" si="3"/>
        <v>0</v>
      </c>
    </row>
    <row r="16" spans="1:17" ht="15.6" thickBot="1" x14ac:dyDescent="0.3">
      <c r="A16" s="102" t="s">
        <v>114</v>
      </c>
      <c r="B16" s="103" t="s">
        <v>226</v>
      </c>
      <c r="C16" s="95"/>
      <c r="D16" s="44"/>
      <c r="E16" s="203"/>
      <c r="F16" s="48" t="str">
        <f t="shared" si="1"/>
        <v/>
      </c>
      <c r="G16" s="144">
        <f t="shared" si="3"/>
        <v>0</v>
      </c>
    </row>
    <row r="17" spans="1:7" ht="15" x14ac:dyDescent="0.25">
      <c r="A17" s="104" t="s">
        <v>126</v>
      </c>
      <c r="B17" s="105" t="s">
        <v>226</v>
      </c>
      <c r="C17" s="95"/>
      <c r="D17" s="44"/>
      <c r="E17" s="203"/>
      <c r="F17" s="48" t="str">
        <f t="shared" si="1"/>
        <v/>
      </c>
      <c r="G17" s="144">
        <f t="shared" ref="G17:G19" si="4">PRODUCT(D17:F17)</f>
        <v>0</v>
      </c>
    </row>
    <row r="18" spans="1:7" ht="15.6" thickBot="1" x14ac:dyDescent="0.3">
      <c r="A18" s="106" t="s">
        <v>127</v>
      </c>
      <c r="B18" s="107" t="s">
        <v>226</v>
      </c>
      <c r="C18" s="95"/>
      <c r="D18" s="44"/>
      <c r="E18" s="203"/>
      <c r="F18" s="48" t="str">
        <f t="shared" si="1"/>
        <v/>
      </c>
      <c r="G18" s="144">
        <f t="shared" si="4"/>
        <v>0</v>
      </c>
    </row>
    <row r="19" spans="1:7" ht="15" x14ac:dyDescent="0.25">
      <c r="A19" s="93" t="s">
        <v>115</v>
      </c>
      <c r="B19" s="33" t="s">
        <v>60</v>
      </c>
      <c r="C19" s="18"/>
      <c r="D19" s="44"/>
      <c r="E19" s="203"/>
      <c r="F19" s="48" t="str">
        <f t="shared" si="1"/>
        <v/>
      </c>
      <c r="G19" s="144">
        <f t="shared" si="4"/>
        <v>0</v>
      </c>
    </row>
    <row r="20" spans="1:7" ht="15" x14ac:dyDescent="0.25">
      <c r="A20" s="93" t="s">
        <v>116</v>
      </c>
      <c r="B20" s="33" t="s">
        <v>60</v>
      </c>
      <c r="C20" s="18"/>
      <c r="D20" s="44"/>
      <c r="E20" s="203"/>
      <c r="F20" s="48" t="str">
        <f t="shared" si="1"/>
        <v/>
      </c>
      <c r="G20" s="144">
        <f t="shared" ref="G20:G27" si="5">PRODUCT(D20:F20)</f>
        <v>0</v>
      </c>
    </row>
    <row r="21" spans="1:7" ht="15" x14ac:dyDescent="0.25">
      <c r="A21" s="229" t="s">
        <v>117</v>
      </c>
      <c r="B21" s="33" t="s">
        <v>60</v>
      </c>
      <c r="C21" s="18"/>
      <c r="D21" s="170"/>
      <c r="E21" s="203"/>
      <c r="F21" s="48" t="str">
        <f t="shared" si="1"/>
        <v/>
      </c>
      <c r="G21" s="144">
        <f t="shared" si="5"/>
        <v>0</v>
      </c>
    </row>
    <row r="22" spans="1:7" ht="15" x14ac:dyDescent="0.25">
      <c r="A22" s="93" t="s">
        <v>118</v>
      </c>
      <c r="B22" s="33" t="s">
        <v>60</v>
      </c>
      <c r="C22" s="18"/>
      <c r="D22" s="44"/>
      <c r="E22" s="203"/>
      <c r="F22" s="48" t="str">
        <f t="shared" si="1"/>
        <v/>
      </c>
      <c r="G22" s="144">
        <f t="shared" si="5"/>
        <v>0</v>
      </c>
    </row>
    <row r="23" spans="1:7" ht="15" x14ac:dyDescent="0.25">
      <c r="A23" s="93" t="s">
        <v>119</v>
      </c>
      <c r="B23" s="33" t="s">
        <v>60</v>
      </c>
      <c r="C23" s="18"/>
      <c r="D23" s="44"/>
      <c r="E23" s="203"/>
      <c r="F23" s="48" t="str">
        <f t="shared" si="1"/>
        <v/>
      </c>
      <c r="G23" s="144">
        <f t="shared" si="5"/>
        <v>0</v>
      </c>
    </row>
    <row r="24" spans="1:7" ht="15" x14ac:dyDescent="0.25">
      <c r="A24" s="93" t="s">
        <v>120</v>
      </c>
      <c r="B24" s="33" t="s">
        <v>60</v>
      </c>
      <c r="C24" s="18"/>
      <c r="D24" s="44"/>
      <c r="E24" s="203"/>
      <c r="F24" s="48" t="str">
        <f t="shared" si="1"/>
        <v/>
      </c>
      <c r="G24" s="144">
        <f t="shared" si="5"/>
        <v>0</v>
      </c>
    </row>
    <row r="25" spans="1:7" ht="15" x14ac:dyDescent="0.25">
      <c r="A25" s="93" t="s">
        <v>121</v>
      </c>
      <c r="B25" s="33" t="s">
        <v>60</v>
      </c>
      <c r="C25" s="18"/>
      <c r="D25" s="44"/>
      <c r="E25" s="203"/>
      <c r="F25" s="48" t="str">
        <f t="shared" si="1"/>
        <v/>
      </c>
      <c r="G25" s="144">
        <f t="shared" si="5"/>
        <v>0</v>
      </c>
    </row>
    <row r="26" spans="1:7" ht="15" x14ac:dyDescent="0.25">
      <c r="A26" s="93" t="s">
        <v>122</v>
      </c>
      <c r="B26" s="33" t="s">
        <v>60</v>
      </c>
      <c r="C26" s="18"/>
      <c r="D26" s="44"/>
      <c r="E26" s="203"/>
      <c r="F26" s="48" t="str">
        <f t="shared" si="1"/>
        <v/>
      </c>
      <c r="G26" s="144">
        <f t="shared" si="5"/>
        <v>0</v>
      </c>
    </row>
    <row r="27" spans="1:7" ht="15" x14ac:dyDescent="0.25">
      <c r="A27" s="93" t="s">
        <v>123</v>
      </c>
      <c r="B27" s="33" t="s">
        <v>60</v>
      </c>
      <c r="C27" s="18"/>
      <c r="D27" s="44"/>
      <c r="E27" s="203"/>
      <c r="F27" s="48" t="str">
        <f t="shared" si="1"/>
        <v/>
      </c>
      <c r="G27" s="144">
        <f t="shared" si="5"/>
        <v>0</v>
      </c>
    </row>
    <row r="28" spans="1:7" ht="15" x14ac:dyDescent="0.25">
      <c r="A28" s="93" t="s">
        <v>124</v>
      </c>
      <c r="B28" s="33" t="s">
        <v>60</v>
      </c>
      <c r="C28" s="18"/>
      <c r="D28" s="44"/>
      <c r="E28" s="203"/>
      <c r="F28" s="48" t="str">
        <f t="shared" si="1"/>
        <v/>
      </c>
      <c r="G28" s="144">
        <f t="shared" ref="G28:G30" si="6">PRODUCT(D28:F28)</f>
        <v>0</v>
      </c>
    </row>
    <row r="29" spans="1:7" ht="15" x14ac:dyDescent="0.25">
      <c r="A29" s="93" t="s">
        <v>125</v>
      </c>
      <c r="B29" s="33" t="s">
        <v>60</v>
      </c>
      <c r="C29" s="18"/>
      <c r="D29" s="44"/>
      <c r="E29" s="203"/>
      <c r="F29" s="48" t="str">
        <f t="shared" si="1"/>
        <v/>
      </c>
      <c r="G29" s="144">
        <f t="shared" si="6"/>
        <v>0</v>
      </c>
    </row>
    <row r="30" spans="1:7" ht="15" x14ac:dyDescent="0.25">
      <c r="A30" s="94" t="s">
        <v>379</v>
      </c>
      <c r="B30" s="33" t="s">
        <v>60</v>
      </c>
      <c r="C30" s="19"/>
      <c r="D30" s="45"/>
      <c r="E30" s="203"/>
      <c r="F30" s="48" t="str">
        <f t="shared" si="1"/>
        <v/>
      </c>
      <c r="G30" s="144">
        <f t="shared" si="6"/>
        <v>0</v>
      </c>
    </row>
    <row r="31" spans="1:7" ht="15.6" customHeight="1" x14ac:dyDescent="0.25">
      <c r="A31" s="26"/>
      <c r="B31" s="26"/>
      <c r="C31" s="26"/>
      <c r="D31" s="26"/>
      <c r="E31" s="26"/>
      <c r="F31" s="26"/>
      <c r="G31" s="140"/>
    </row>
    <row r="32" spans="1:7" ht="15" x14ac:dyDescent="0.25">
      <c r="A32" s="46"/>
      <c r="B32" s="40"/>
      <c r="C32" s="41" t="s">
        <v>56</v>
      </c>
      <c r="D32" s="184">
        <f>SUM(D5:D30)</f>
        <v>0</v>
      </c>
      <c r="E32" s="47" t="s">
        <v>57</v>
      </c>
      <c r="F32" s="51">
        <f>SUM(F5:F30)</f>
        <v>0</v>
      </c>
      <c r="G32" s="141">
        <f>SUM(G5:G30)</f>
        <v>0</v>
      </c>
    </row>
    <row r="33" spans="1:7" ht="10.5" customHeight="1" x14ac:dyDescent="0.25">
      <c r="A33" s="303"/>
      <c r="B33" s="303"/>
      <c r="C33" s="303"/>
      <c r="D33" s="303"/>
      <c r="E33" s="303"/>
      <c r="F33" s="303"/>
      <c r="G33" s="303"/>
    </row>
    <row r="34" spans="1:7" ht="15" customHeight="1" x14ac:dyDescent="0.25">
      <c r="A34" s="133"/>
      <c r="B34" s="133"/>
      <c r="C34" s="323" t="s">
        <v>52</v>
      </c>
      <c r="D34" s="323"/>
      <c r="E34" s="49" t="str">
        <f>IF(D32 =0, "", G32/D32)</f>
        <v/>
      </c>
      <c r="F34" s="314"/>
      <c r="G34" s="314"/>
    </row>
    <row r="35" spans="1:7" x14ac:dyDescent="0.25">
      <c r="A35" s="314"/>
      <c r="B35" s="314"/>
      <c r="C35" s="314"/>
      <c r="D35" s="314"/>
      <c r="E35" s="314"/>
      <c r="F35" s="314"/>
      <c r="G35" s="314"/>
    </row>
  </sheetData>
  <mergeCells count="8">
    <mergeCell ref="A35:G35"/>
    <mergeCell ref="A1:G1"/>
    <mergeCell ref="A2:G2"/>
    <mergeCell ref="A3:G3"/>
    <mergeCell ref="I6:L9"/>
    <mergeCell ref="A33:G33"/>
    <mergeCell ref="F34:G34"/>
    <mergeCell ref="C34:D34"/>
  </mergeCells>
  <dataValidations count="2">
    <dataValidation type="list" allowBlank="1" showInputMessage="1" showErrorMessage="1" sqref="E5:E30">
      <formula1>Grades</formula1>
    </dataValidation>
    <dataValidation type="list" allowBlank="1" showInputMessage="1" showErrorMessage="1" sqref="B5:B30">
      <formula1>Type</formula1>
    </dataValidation>
  </dataValidations>
  <pageMargins left="0.25" right="0.25" top="0.75" bottom="0.75" header="0.3" footer="0.3"/>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zoomScalePageLayoutView="130" workbookViewId="0">
      <selection activeCell="G32" sqref="G32"/>
    </sheetView>
  </sheetViews>
  <sheetFormatPr defaultColWidth="9.109375" defaultRowHeight="13.2" x14ac:dyDescent="0.25"/>
  <cols>
    <col min="1" max="1" width="24.5546875" style="42" bestFit="1" customWidth="1"/>
    <col min="2" max="2" width="9.109375" style="42" bestFit="1" customWidth="1"/>
    <col min="3" max="3" width="15.88671875" style="42" bestFit="1" customWidth="1"/>
    <col min="4" max="4" width="8.5546875" style="42" bestFit="1" customWidth="1"/>
    <col min="5" max="5" width="9.109375" style="42"/>
    <col min="6" max="6" width="7.44140625" style="42" bestFit="1" customWidth="1"/>
    <col min="7" max="7" width="7" style="42" bestFit="1" customWidth="1"/>
    <col min="8" max="16384" width="9.109375" style="42"/>
  </cols>
  <sheetData>
    <row r="1" spans="1:17" ht="44.25" customHeight="1" thickBot="1" x14ac:dyDescent="0.3">
      <c r="A1" s="297"/>
      <c r="B1" s="298"/>
      <c r="C1" s="298"/>
      <c r="D1" s="298"/>
      <c r="E1" s="298"/>
      <c r="F1" s="298"/>
      <c r="G1" s="299"/>
    </row>
    <row r="2" spans="1:17" ht="13.95" customHeight="1" x14ac:dyDescent="0.25">
      <c r="A2" s="315" t="s">
        <v>0</v>
      </c>
      <c r="B2" s="316"/>
      <c r="C2" s="317"/>
      <c r="D2" s="317"/>
      <c r="E2" s="317"/>
      <c r="F2" s="317"/>
      <c r="G2" s="318"/>
    </row>
    <row r="3" spans="1:17" ht="14.25" customHeight="1" thickBot="1" x14ac:dyDescent="0.3">
      <c r="A3" s="319" t="s">
        <v>186</v>
      </c>
      <c r="B3" s="320"/>
      <c r="C3" s="321"/>
      <c r="D3" s="321"/>
      <c r="E3" s="321"/>
      <c r="F3" s="321"/>
      <c r="G3" s="322"/>
    </row>
    <row r="4" spans="1:17" s="43" customFormat="1" ht="40.200000000000003" thickBot="1" x14ac:dyDescent="0.35">
      <c r="A4" s="53" t="s">
        <v>190</v>
      </c>
      <c r="B4" s="55" t="s">
        <v>55</v>
      </c>
      <c r="C4" s="54" t="s">
        <v>12</v>
      </c>
      <c r="D4" s="52" t="s">
        <v>38</v>
      </c>
      <c r="E4" s="54" t="s">
        <v>39</v>
      </c>
      <c r="F4" s="204" t="s">
        <v>13</v>
      </c>
      <c r="G4" s="27" t="s">
        <v>14</v>
      </c>
    </row>
    <row r="5" spans="1:17" ht="13.8" thickBot="1" x14ac:dyDescent="0.3">
      <c r="A5" s="89" t="s">
        <v>82</v>
      </c>
      <c r="B5" s="88" t="s">
        <v>58</v>
      </c>
      <c r="C5" s="18"/>
      <c r="D5" s="44"/>
      <c r="E5" s="201"/>
      <c r="F5" s="48" t="str">
        <f>IF(D5="","",(IF(E5="A", 4, (IF(E5="B", 3, (IF(E5="C", 2, (IF(E5="D", 1, 0)))))))))</f>
        <v/>
      </c>
      <c r="G5" s="144">
        <f t="shared" ref="G5:G6" si="0">PRODUCT(D5:F5)</f>
        <v>0</v>
      </c>
    </row>
    <row r="6" spans="1:17" ht="14.25" customHeight="1" thickTop="1" thickBot="1" x14ac:dyDescent="0.3">
      <c r="A6" s="89" t="s">
        <v>83</v>
      </c>
      <c r="B6" s="88" t="s">
        <v>58</v>
      </c>
      <c r="C6" s="19"/>
      <c r="D6" s="25"/>
      <c r="E6" s="202"/>
      <c r="F6" s="48" t="str">
        <f t="shared" ref="F6:F30" si="1">IF(D6="","",(IF(E6="A", 4, (IF(E6="B", 3, (IF(E6="C", 2, (IF(E6="D", 1, 0)))))))))</f>
        <v/>
      </c>
      <c r="G6" s="144">
        <f t="shared" si="0"/>
        <v>0</v>
      </c>
      <c r="I6" s="300" t="s">
        <v>40</v>
      </c>
      <c r="J6" s="301"/>
      <c r="K6" s="301"/>
      <c r="L6" s="301"/>
    </row>
    <row r="7" spans="1:17" ht="16.2" thickTop="1" thickBot="1" x14ac:dyDescent="0.3">
      <c r="A7" s="89" t="s">
        <v>84</v>
      </c>
      <c r="B7" s="88" t="s">
        <v>58</v>
      </c>
      <c r="C7" s="18"/>
      <c r="D7" s="44"/>
      <c r="E7" s="203"/>
      <c r="F7" s="48" t="str">
        <f t="shared" si="1"/>
        <v/>
      </c>
      <c r="G7" s="144">
        <f>PRODUCT(D7:F7)</f>
        <v>0</v>
      </c>
      <c r="I7" s="301"/>
      <c r="J7" s="301"/>
      <c r="K7" s="301"/>
      <c r="L7" s="301"/>
    </row>
    <row r="8" spans="1:17" ht="16.2" thickTop="1" thickBot="1" x14ac:dyDescent="0.3">
      <c r="A8" s="89" t="s">
        <v>85</v>
      </c>
      <c r="B8" s="88" t="s">
        <v>58</v>
      </c>
      <c r="C8" s="18"/>
      <c r="D8" s="44"/>
      <c r="E8" s="203"/>
      <c r="F8" s="48" t="str">
        <f t="shared" si="1"/>
        <v/>
      </c>
      <c r="G8" s="144">
        <f>PRODUCT(D8:F8)</f>
        <v>0</v>
      </c>
      <c r="I8" s="301"/>
      <c r="J8" s="301"/>
      <c r="K8" s="301"/>
      <c r="L8" s="301"/>
    </row>
    <row r="9" spans="1:17" ht="16.2" thickTop="1" thickBot="1" x14ac:dyDescent="0.3">
      <c r="A9" s="89" t="s">
        <v>86</v>
      </c>
      <c r="B9" s="88" t="s">
        <v>58</v>
      </c>
      <c r="C9" s="18"/>
      <c r="D9" s="44"/>
      <c r="E9" s="203"/>
      <c r="F9" s="48" t="str">
        <f t="shared" si="1"/>
        <v/>
      </c>
      <c r="G9" s="144">
        <f>PRODUCT(D9:F9)</f>
        <v>0</v>
      </c>
      <c r="I9" s="301"/>
      <c r="J9" s="301"/>
      <c r="K9" s="301"/>
      <c r="L9" s="301"/>
    </row>
    <row r="10" spans="1:17" ht="15.6" thickTop="1" x14ac:dyDescent="0.25">
      <c r="A10" s="89" t="s">
        <v>87</v>
      </c>
      <c r="B10" s="88" t="s">
        <v>58</v>
      </c>
      <c r="C10" s="18"/>
      <c r="D10" s="44"/>
      <c r="E10" s="203"/>
      <c r="F10" s="48" t="str">
        <f t="shared" si="1"/>
        <v/>
      </c>
      <c r="G10" s="144">
        <f t="shared" ref="G10:G13" si="2">PRODUCT(D10:F10)</f>
        <v>0</v>
      </c>
    </row>
    <row r="11" spans="1:17" ht="15" x14ac:dyDescent="0.25">
      <c r="A11" s="89" t="s">
        <v>88</v>
      </c>
      <c r="B11" s="88" t="s">
        <v>58</v>
      </c>
      <c r="C11" s="18"/>
      <c r="D11" s="44"/>
      <c r="E11" s="203"/>
      <c r="F11" s="48" t="str">
        <f t="shared" si="1"/>
        <v/>
      </c>
      <c r="G11" s="144">
        <f t="shared" si="2"/>
        <v>0</v>
      </c>
      <c r="I11" s="108" t="s">
        <v>130</v>
      </c>
      <c r="J11" s="109"/>
      <c r="K11" s="109"/>
      <c r="L11" s="109"/>
      <c r="M11" s="109"/>
      <c r="N11" s="109"/>
      <c r="O11" s="109"/>
      <c r="P11" s="109"/>
      <c r="Q11" s="109"/>
    </row>
    <row r="12" spans="1:17" ht="15" x14ac:dyDescent="0.25">
      <c r="A12" s="89" t="s">
        <v>89</v>
      </c>
      <c r="B12" s="88" t="s">
        <v>58</v>
      </c>
      <c r="C12" s="18"/>
      <c r="D12" s="44"/>
      <c r="E12" s="203"/>
      <c r="F12" s="48" t="str">
        <f t="shared" si="1"/>
        <v/>
      </c>
      <c r="G12" s="144">
        <f t="shared" si="2"/>
        <v>0</v>
      </c>
    </row>
    <row r="13" spans="1:17" ht="15" x14ac:dyDescent="0.25">
      <c r="A13" s="89" t="s">
        <v>90</v>
      </c>
      <c r="B13" s="88" t="s">
        <v>58</v>
      </c>
      <c r="C13" s="18"/>
      <c r="D13" s="44"/>
      <c r="E13" s="203"/>
      <c r="F13" s="48" t="str">
        <f t="shared" si="1"/>
        <v/>
      </c>
      <c r="G13" s="144">
        <f t="shared" si="2"/>
        <v>0</v>
      </c>
      <c r="I13" s="123" t="s">
        <v>129</v>
      </c>
      <c r="J13" s="124"/>
      <c r="K13" s="124"/>
      <c r="L13" s="124"/>
      <c r="M13" s="124"/>
      <c r="N13" s="124"/>
      <c r="O13" s="124"/>
      <c r="P13" s="124"/>
    </row>
    <row r="14" spans="1:17" ht="15" x14ac:dyDescent="0.25">
      <c r="A14" s="89" t="s">
        <v>256</v>
      </c>
      <c r="B14" s="88" t="s">
        <v>58</v>
      </c>
      <c r="C14" s="18"/>
      <c r="D14" s="44"/>
      <c r="E14" s="203"/>
      <c r="F14" s="48" t="str">
        <f t="shared" si="1"/>
        <v/>
      </c>
      <c r="G14" s="144">
        <f>PRODUCT(D14:F14)</f>
        <v>0</v>
      </c>
    </row>
    <row r="15" spans="1:17" ht="15" x14ac:dyDescent="0.25">
      <c r="A15" s="89" t="s">
        <v>91</v>
      </c>
      <c r="B15" s="88" t="s">
        <v>58</v>
      </c>
      <c r="C15" s="18"/>
      <c r="D15" s="44"/>
      <c r="E15" s="203"/>
      <c r="F15" s="48" t="str">
        <f t="shared" si="1"/>
        <v/>
      </c>
      <c r="G15" s="144">
        <f>PRODUCT(D15:F15)</f>
        <v>0</v>
      </c>
    </row>
    <row r="16" spans="1:17" ht="15" x14ac:dyDescent="0.25">
      <c r="A16" s="89" t="s">
        <v>92</v>
      </c>
      <c r="B16" s="88" t="s">
        <v>58</v>
      </c>
      <c r="C16" s="18"/>
      <c r="D16" s="44"/>
      <c r="E16" s="203"/>
      <c r="F16" s="48" t="str">
        <f t="shared" si="1"/>
        <v/>
      </c>
      <c r="G16" s="144">
        <f t="shared" ref="G16:G19" si="3">PRODUCT(D16:F16)</f>
        <v>0</v>
      </c>
    </row>
    <row r="17" spans="1:7" ht="15" x14ac:dyDescent="0.25">
      <c r="A17" s="89" t="s">
        <v>93</v>
      </c>
      <c r="B17" s="88" t="s">
        <v>58</v>
      </c>
      <c r="C17" s="18"/>
      <c r="D17" s="44"/>
      <c r="E17" s="203"/>
      <c r="F17" s="48" t="str">
        <f t="shared" si="1"/>
        <v/>
      </c>
      <c r="G17" s="144">
        <f t="shared" si="3"/>
        <v>0</v>
      </c>
    </row>
    <row r="18" spans="1:7" ht="15" x14ac:dyDescent="0.25">
      <c r="A18" s="90" t="s">
        <v>94</v>
      </c>
      <c r="B18" s="88" t="s">
        <v>58</v>
      </c>
      <c r="C18" s="18"/>
      <c r="D18" s="44"/>
      <c r="E18" s="203"/>
      <c r="F18" s="48" t="str">
        <f t="shared" si="1"/>
        <v/>
      </c>
      <c r="G18" s="144">
        <f t="shared" si="3"/>
        <v>0</v>
      </c>
    </row>
    <row r="19" spans="1:7" ht="15" x14ac:dyDescent="0.25">
      <c r="A19" s="91" t="s">
        <v>95</v>
      </c>
      <c r="B19" s="88" t="s">
        <v>58</v>
      </c>
      <c r="C19" s="18"/>
      <c r="D19" s="44"/>
      <c r="E19" s="203"/>
      <c r="F19" s="48" t="str">
        <f t="shared" si="1"/>
        <v/>
      </c>
      <c r="G19" s="144">
        <f t="shared" si="3"/>
        <v>0</v>
      </c>
    </row>
    <row r="20" spans="1:7" ht="15" x14ac:dyDescent="0.25">
      <c r="A20" s="92" t="s">
        <v>96</v>
      </c>
      <c r="B20" s="88" t="s">
        <v>58</v>
      </c>
      <c r="C20" s="18"/>
      <c r="D20" s="44"/>
      <c r="E20" s="203"/>
      <c r="F20" s="48" t="str">
        <f t="shared" si="1"/>
        <v/>
      </c>
      <c r="G20" s="144">
        <f>PRODUCT(D20:F20)</f>
        <v>0</v>
      </c>
    </row>
    <row r="21" spans="1:7" ht="15" x14ac:dyDescent="0.25">
      <c r="A21" s="92" t="s">
        <v>97</v>
      </c>
      <c r="B21" s="88" t="s">
        <v>58</v>
      </c>
      <c r="C21" s="18"/>
      <c r="D21" s="44"/>
      <c r="E21" s="203"/>
      <c r="F21" s="48" t="str">
        <f t="shared" si="1"/>
        <v/>
      </c>
      <c r="G21" s="144">
        <f>PRODUCT(D21:F21)</f>
        <v>0</v>
      </c>
    </row>
    <row r="22" spans="1:7" ht="15" x14ac:dyDescent="0.25">
      <c r="A22" s="92" t="s">
        <v>98</v>
      </c>
      <c r="B22" s="88" t="s">
        <v>58</v>
      </c>
      <c r="C22" s="18"/>
      <c r="D22" s="44"/>
      <c r="E22" s="203"/>
      <c r="F22" s="48" t="str">
        <f t="shared" si="1"/>
        <v/>
      </c>
      <c r="G22" s="144">
        <f>PRODUCT(D22:F22)</f>
        <v>0</v>
      </c>
    </row>
    <row r="23" spans="1:7" ht="15" x14ac:dyDescent="0.25">
      <c r="A23" s="92" t="s">
        <v>99</v>
      </c>
      <c r="B23" s="88" t="s">
        <v>58</v>
      </c>
      <c r="C23" s="18"/>
      <c r="D23" s="44"/>
      <c r="E23" s="203"/>
      <c r="F23" s="48" t="str">
        <f t="shared" si="1"/>
        <v/>
      </c>
      <c r="G23" s="144">
        <f>PRODUCT(D23:F23)</f>
        <v>0</v>
      </c>
    </row>
    <row r="24" spans="1:7" ht="15.6" thickBot="1" x14ac:dyDescent="0.3">
      <c r="A24" s="92" t="s">
        <v>255</v>
      </c>
      <c r="B24" s="33" t="s">
        <v>58</v>
      </c>
      <c r="C24" s="18"/>
      <c r="D24" s="44"/>
      <c r="E24" s="203"/>
      <c r="F24" s="48" t="str">
        <f t="shared" si="1"/>
        <v/>
      </c>
      <c r="G24" s="144">
        <f t="shared" ref="G24:G27" si="4">PRODUCT(D24:F24)</f>
        <v>0</v>
      </c>
    </row>
    <row r="25" spans="1:7" ht="15" x14ac:dyDescent="0.25">
      <c r="A25" s="117" t="s">
        <v>100</v>
      </c>
      <c r="B25" s="118" t="s">
        <v>59</v>
      </c>
      <c r="C25" s="95"/>
      <c r="D25" s="44"/>
      <c r="E25" s="203"/>
      <c r="F25" s="48" t="str">
        <f t="shared" si="1"/>
        <v/>
      </c>
      <c r="G25" s="144">
        <f t="shared" si="4"/>
        <v>0</v>
      </c>
    </row>
    <row r="26" spans="1:7" ht="15" x14ac:dyDescent="0.25">
      <c r="A26" s="119" t="s">
        <v>101</v>
      </c>
      <c r="B26" s="120" t="s">
        <v>59</v>
      </c>
      <c r="C26" s="95"/>
      <c r="D26" s="44"/>
      <c r="E26" s="203"/>
      <c r="F26" s="48" t="str">
        <f t="shared" si="1"/>
        <v/>
      </c>
      <c r="G26" s="144">
        <f t="shared" si="4"/>
        <v>0</v>
      </c>
    </row>
    <row r="27" spans="1:7" ht="15.6" thickBot="1" x14ac:dyDescent="0.3">
      <c r="A27" s="121" t="s">
        <v>102</v>
      </c>
      <c r="B27" s="122" t="s">
        <v>59</v>
      </c>
      <c r="C27" s="95"/>
      <c r="D27" s="44"/>
      <c r="E27" s="203"/>
      <c r="F27" s="48" t="str">
        <f t="shared" si="1"/>
        <v/>
      </c>
      <c r="G27" s="144">
        <f t="shared" si="4"/>
        <v>0</v>
      </c>
    </row>
    <row r="28" spans="1:7" ht="15" x14ac:dyDescent="0.25">
      <c r="A28" s="111" t="s">
        <v>103</v>
      </c>
      <c r="B28" s="112" t="s">
        <v>60</v>
      </c>
      <c r="C28" s="95"/>
      <c r="D28" s="44"/>
      <c r="E28" s="203"/>
      <c r="F28" s="48" t="str">
        <f t="shared" si="1"/>
        <v/>
      </c>
      <c r="G28" s="144">
        <f>PRODUCT(D28:F28)</f>
        <v>0</v>
      </c>
    </row>
    <row r="29" spans="1:7" ht="15" x14ac:dyDescent="0.25">
      <c r="A29" s="113" t="s">
        <v>104</v>
      </c>
      <c r="B29" s="114" t="s">
        <v>60</v>
      </c>
      <c r="C29" s="95"/>
      <c r="D29" s="44"/>
      <c r="E29" s="203"/>
      <c r="F29" s="48" t="str">
        <f t="shared" si="1"/>
        <v/>
      </c>
      <c r="G29" s="144">
        <f>PRODUCT(D29:F29)</f>
        <v>0</v>
      </c>
    </row>
    <row r="30" spans="1:7" ht="15.6" thickBot="1" x14ac:dyDescent="0.3">
      <c r="A30" s="115" t="s">
        <v>105</v>
      </c>
      <c r="B30" s="116" t="s">
        <v>60</v>
      </c>
      <c r="C30" s="110"/>
      <c r="D30" s="45"/>
      <c r="E30" s="203"/>
      <c r="F30" s="48" t="str">
        <f t="shared" si="1"/>
        <v/>
      </c>
      <c r="G30" s="144">
        <f>PRODUCT(D30:F30)</f>
        <v>0</v>
      </c>
    </row>
    <row r="31" spans="1:7" ht="15.6" customHeight="1" x14ac:dyDescent="0.25">
      <c r="A31" s="26"/>
      <c r="B31" s="26"/>
      <c r="C31" s="26"/>
      <c r="D31" s="26"/>
      <c r="E31" s="26"/>
      <c r="F31" s="26"/>
      <c r="G31" s="140"/>
    </row>
    <row r="32" spans="1:7" ht="15" x14ac:dyDescent="0.25">
      <c r="A32" s="46"/>
      <c r="B32" s="40"/>
      <c r="C32" s="41" t="s">
        <v>56</v>
      </c>
      <c r="D32" s="183">
        <f>SUM(D5:D30)</f>
        <v>0</v>
      </c>
      <c r="E32" s="47" t="s">
        <v>57</v>
      </c>
      <c r="F32" s="51">
        <f>SUM(F5:F30)</f>
        <v>0</v>
      </c>
      <c r="G32" s="141">
        <f>SUM(G5:G30)</f>
        <v>0</v>
      </c>
    </row>
    <row r="33" spans="1:7" ht="10.5" customHeight="1" x14ac:dyDescent="0.25">
      <c r="A33" s="303"/>
      <c r="B33" s="303"/>
      <c r="C33" s="303"/>
      <c r="D33" s="303"/>
      <c r="E33" s="303"/>
      <c r="F33" s="303"/>
      <c r="G33" s="303"/>
    </row>
    <row r="34" spans="1:7" ht="15" customHeight="1" x14ac:dyDescent="0.25">
      <c r="A34" s="133"/>
      <c r="B34" s="133"/>
      <c r="C34" s="323" t="s">
        <v>52</v>
      </c>
      <c r="D34" s="323"/>
      <c r="E34" s="49" t="str">
        <f>IF(D32 =0, "", G32/D32)</f>
        <v/>
      </c>
      <c r="F34" s="314"/>
      <c r="G34" s="314"/>
    </row>
    <row r="35" spans="1:7" x14ac:dyDescent="0.25">
      <c r="A35" s="314"/>
      <c r="B35" s="314"/>
      <c r="C35" s="314"/>
      <c r="D35" s="314"/>
      <c r="E35" s="314"/>
      <c r="F35" s="314"/>
      <c r="G35" s="314"/>
    </row>
  </sheetData>
  <sortState ref="A5:A24">
    <sortCondition ref="A5:A24"/>
  </sortState>
  <mergeCells count="8">
    <mergeCell ref="A35:G35"/>
    <mergeCell ref="A1:G1"/>
    <mergeCell ref="A2:G2"/>
    <mergeCell ref="A3:G3"/>
    <mergeCell ref="I6:L9"/>
    <mergeCell ref="A33:G33"/>
    <mergeCell ref="F34:G34"/>
    <mergeCell ref="C34:D34"/>
  </mergeCells>
  <dataValidations count="2">
    <dataValidation type="list" allowBlank="1" showInputMessage="1" showErrorMessage="1" sqref="B5:B30">
      <formula1>Type</formula1>
    </dataValidation>
    <dataValidation type="list" allowBlank="1" showInputMessage="1" showErrorMessage="1" sqref="E5:E30">
      <formula1>Grades</formula1>
    </dataValidation>
  </dataValidations>
  <pageMargins left="0.25" right="0.25" top="0.75" bottom="0.75" header="0.3" footer="0.3"/>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Glossary</vt:lpstr>
      <vt:lpstr>Instructions</vt:lpstr>
      <vt:lpstr>Overview</vt:lpstr>
      <vt:lpstr>NAU &amp; Transfer GPA</vt:lpstr>
      <vt:lpstr>Lib Studies GPA</vt:lpstr>
      <vt:lpstr>Major Content GPA</vt:lpstr>
      <vt:lpstr>Art Ed</vt:lpstr>
      <vt:lpstr>Biology</vt:lpstr>
      <vt:lpstr>Chemistry</vt:lpstr>
      <vt:lpstr>Earth Sci</vt:lpstr>
      <vt:lpstr>English</vt:lpstr>
      <vt:lpstr>General Sci</vt:lpstr>
      <vt:lpstr>Hist Ed</vt:lpstr>
      <vt:lpstr>Math</vt:lpstr>
      <vt:lpstr>Music</vt:lpstr>
      <vt:lpstr>PhysEd</vt:lpstr>
      <vt:lpstr>Physics</vt:lpstr>
      <vt:lpstr>Spanish</vt:lpstr>
      <vt:lpstr>Template Version Control</vt:lpstr>
      <vt:lpstr>Admin</vt:lpstr>
      <vt:lpstr>ArtEdGPA</vt:lpstr>
      <vt:lpstr>BioGPA</vt:lpstr>
      <vt:lpstr>ChemGPA</vt:lpstr>
      <vt:lpstr>EngGPA</vt:lpstr>
      <vt:lpstr>ESciGPA</vt:lpstr>
      <vt:lpstr>Grades</vt:lpstr>
      <vt:lpstr>GSciGPA</vt:lpstr>
      <vt:lpstr>HSTGPA</vt:lpstr>
      <vt:lpstr>LSGPA</vt:lpstr>
      <vt:lpstr>Majors</vt:lpstr>
      <vt:lpstr>MathGPA</vt:lpstr>
      <vt:lpstr>MCGPA</vt:lpstr>
      <vt:lpstr>Music!MUGPA</vt:lpstr>
      <vt:lpstr>PEGPA</vt:lpstr>
      <vt:lpstr>PHyGPA</vt:lpstr>
      <vt:lpstr>SPAGPA</vt:lpstr>
      <vt:lpstr>Type</vt:lpstr>
      <vt:lpstr>XferGPA</vt:lpstr>
    </vt:vector>
  </TitlesOfParts>
  <Company>Northern Arizona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Nicole Bies-Hernandez</cp:lastModifiedBy>
  <dcterms:created xsi:type="dcterms:W3CDTF">2018-07-13T19:52:11Z</dcterms:created>
  <dcterms:modified xsi:type="dcterms:W3CDTF">2021-02-15T18:04:23Z</dcterms:modified>
</cp:coreProperties>
</file>